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B93607DD-0DBD-4087-80C9-38CF53D81335}" xr6:coauthVersionLast="47" xr6:coauthVersionMax="47" xr10:uidLastSave="{00000000-0000-0000-0000-000000000000}"/>
  <bookViews>
    <workbookView xWindow="6390" yWindow="1080" windowWidth="11505" windowHeight="9360" xr2:uid="{00000000-000D-0000-FFFF-FFFF00000000}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8" i="1" l="1"/>
  <c r="B48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A47" i="1"/>
  <c r="B47" i="1"/>
  <c r="C47" i="1"/>
  <c r="D47" i="1"/>
  <c r="E47" i="1"/>
  <c r="F47" i="1"/>
  <c r="G47" i="1"/>
  <c r="H47" i="1"/>
  <c r="I47" i="1"/>
  <c r="J47" i="1"/>
  <c r="K47" i="1"/>
  <c r="L47" i="1"/>
  <c r="M47" i="1"/>
  <c r="N47" i="1"/>
  <c r="O47" i="1"/>
  <c r="A46" i="1"/>
  <c r="B46" i="1"/>
  <c r="C46" i="1"/>
  <c r="D46" i="1"/>
  <c r="E46" i="1"/>
  <c r="F46" i="1"/>
  <c r="G46" i="1"/>
  <c r="H46" i="1"/>
  <c r="I46" i="1"/>
  <c r="J46" i="1"/>
  <c r="K46" i="1"/>
  <c r="L46" i="1"/>
  <c r="M46" i="1"/>
  <c r="N46" i="1"/>
  <c r="A45" i="1"/>
  <c r="B45" i="1"/>
  <c r="C45" i="1"/>
  <c r="D45" i="1"/>
  <c r="E45" i="1"/>
  <c r="F45" i="1"/>
  <c r="G45" i="1"/>
  <c r="H45" i="1"/>
  <c r="I45" i="1"/>
  <c r="J45" i="1"/>
  <c r="K45" i="1"/>
  <c r="L45" i="1"/>
  <c r="M45" i="1"/>
  <c r="N45" i="1"/>
  <c r="A44" i="1"/>
  <c r="B44" i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A43" i="1"/>
  <c r="B43" i="1"/>
  <c r="C43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A41" i="1"/>
  <c r="B41" i="1"/>
  <c r="C41" i="1"/>
  <c r="D41" i="1"/>
  <c r="E41" i="1"/>
  <c r="F41" i="1"/>
  <c r="G41" i="1"/>
  <c r="H41" i="1"/>
  <c r="I41" i="1"/>
  <c r="J41" i="1"/>
  <c r="K41" i="1"/>
  <c r="L41" i="1"/>
  <c r="M41" i="1"/>
  <c r="N41" i="1"/>
  <c r="A40" i="1"/>
  <c r="B40" i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A39" i="1"/>
  <c r="B39" i="1"/>
  <c r="C39" i="1"/>
  <c r="D39" i="1"/>
  <c r="E39" i="1"/>
  <c r="F39" i="1"/>
  <c r="G39" i="1"/>
  <c r="H39" i="1"/>
  <c r="I39" i="1"/>
  <c r="J39" i="1"/>
  <c r="K39" i="1"/>
  <c r="L39" i="1"/>
  <c r="M39" i="1"/>
  <c r="N39" i="1"/>
  <c r="A34" i="1"/>
  <c r="B34" i="1"/>
  <c r="C34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A31" i="1"/>
  <c r="B31" i="1"/>
  <c r="C31" i="1"/>
  <c r="D31" i="1"/>
  <c r="E31" i="1"/>
  <c r="F31" i="1"/>
  <c r="G31" i="1"/>
  <c r="H31" i="1"/>
  <c r="I31" i="1"/>
  <c r="J31" i="1"/>
  <c r="K31" i="1"/>
  <c r="L31" i="1"/>
  <c r="M31" i="1"/>
  <c r="N31" i="1"/>
  <c r="A32" i="1"/>
  <c r="B32" i="1"/>
  <c r="C32" i="1"/>
  <c r="D32" i="1"/>
  <c r="E32" i="1"/>
  <c r="F32" i="1"/>
  <c r="G32" i="1"/>
  <c r="H32" i="1"/>
  <c r="I32" i="1"/>
  <c r="J32" i="1"/>
  <c r="K32" i="1"/>
  <c r="L32" i="1"/>
  <c r="M32" i="1"/>
  <c r="N32" i="1"/>
  <c r="A33" i="1"/>
  <c r="B33" i="1"/>
  <c r="C33" i="1"/>
  <c r="D33" i="1"/>
  <c r="E33" i="1"/>
  <c r="F33" i="1"/>
  <c r="G33" i="1"/>
  <c r="H33" i="1"/>
  <c r="I33" i="1"/>
  <c r="J33" i="1"/>
  <c r="K33" i="1"/>
  <c r="L33" i="1"/>
  <c r="M33" i="1"/>
  <c r="N33" i="1"/>
</calcChain>
</file>

<file path=xl/sharedStrings.xml><?xml version="1.0" encoding="utf-8"?>
<sst xmlns="http://schemas.openxmlformats.org/spreadsheetml/2006/main" count="353" uniqueCount="255">
  <si>
    <t xml:space="preserve">     Дата рождения</t>
  </si>
  <si>
    <t>Должность преподаваемый предмет(в каких классах работает)</t>
  </si>
  <si>
    <t>Специальность по диплому, №</t>
  </si>
  <si>
    <t xml:space="preserve"> Пед. стаж</t>
  </si>
  <si>
    <t>Результаты аттестации (год прохождения,высш/первая категория, соответствие,в каком году № приказа)</t>
  </si>
  <si>
    <t>Технология по котор. работает</t>
  </si>
  <si>
    <t xml:space="preserve">   Рук. РМО и ШМО</t>
  </si>
  <si>
    <t>Ученая степень, звания (указать какие)</t>
  </si>
  <si>
    <t>Заведованиие кабинетом(наименование кабинета)</t>
  </si>
  <si>
    <t>Имеющиеся награды</t>
  </si>
  <si>
    <t>Курсы повышения квалификации  за последние 3 года (№ удостоверения, год и место прохождения)</t>
  </si>
  <si>
    <t>Участие педагога в конкурсах профессионального Мастерства (республиканский , муниципальный этапы)</t>
  </si>
  <si>
    <t>Образование, когда и что закончил (высш/средне спец)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</si>
  <si>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</si>
  <si>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</si>
  <si>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>Проблемный метод</t>
  </si>
  <si>
    <t>нет</t>
  </si>
  <si>
    <t>Анкетные данные учителей математики МКОУ "Акайталинская СОШ"</t>
  </si>
  <si>
    <t>соответствие, 2022</t>
  </si>
  <si>
    <t>Высшее, 2023, ДГПУ</t>
  </si>
  <si>
    <t>Меджидова Марият Мусаевна</t>
  </si>
  <si>
    <t>Учитель физики, №100518 1291131</t>
  </si>
  <si>
    <t>Учитель физики в 7 - 11 классах</t>
  </si>
  <si>
    <t>3 года</t>
  </si>
  <si>
    <t>Абакаров Абдурахман Солтанмурадович</t>
  </si>
  <si>
    <t>ДГПУ 1997</t>
  </si>
  <si>
    <t>директор, физика 9-10кл</t>
  </si>
  <si>
    <t xml:space="preserve">Физика </t>
  </si>
  <si>
    <t>соответствие</t>
  </si>
  <si>
    <t>Махачкалинский центр повышения квалификации 2019</t>
  </si>
  <si>
    <r>
      <rPr>
        <sz val="7"/>
        <color theme="1"/>
        <rFont val="Times New Roman"/>
        <family val="1"/>
        <charset val="204"/>
      </rPr>
      <t>    </t>
    </r>
    <r>
      <rPr>
        <sz val="11"/>
        <color theme="1"/>
        <rFont val="Times New Roman"/>
        <family val="1"/>
        <charset val="204"/>
      </rPr>
      <t xml:space="preserve">  </t>
    </r>
    <r>
      <rPr>
        <sz val="11"/>
        <color rgb="FF000000"/>
        <rFont val="Times New Roman"/>
        <family val="1"/>
        <charset val="204"/>
      </rPr>
      <t>Приёмы и методы формирования функциональной грамотности при изучении физики.</t>
    </r>
  </si>
  <si>
    <t>Победитель муниципального этапа "Учитель года 2007"</t>
  </si>
  <si>
    <t>Исаева Жежей Камиловна</t>
  </si>
  <si>
    <t>ДГПИ 1994</t>
  </si>
  <si>
    <t>физика 7-8кл, математика 8а,б</t>
  </si>
  <si>
    <t xml:space="preserve">Физика, математика, информатика </t>
  </si>
  <si>
    <t>первая№2282 от 20.05.2014</t>
  </si>
  <si>
    <t>Махачкалинский центр повышения квалификации 2020№052404710053</t>
  </si>
  <si>
    <t>Развитие экспериментальных навыков на уроках физики в основной школе</t>
  </si>
  <si>
    <t>кабинет физики</t>
  </si>
  <si>
    <t>Мухтаритдинова Гаяханум Шанавазовна</t>
  </si>
  <si>
    <t>03.07.1956г.</t>
  </si>
  <si>
    <t>высшее
ДГПИ 
1979г.
Физмат</t>
  </si>
  <si>
    <t>учит.физики</t>
  </si>
  <si>
    <t>физика и 
математика
№ 673561</t>
  </si>
  <si>
    <t>соотв.
 20.122023</t>
  </si>
  <si>
    <t xml:space="preserve">17.04.2023
ПК 016984
</t>
  </si>
  <si>
    <r>
      <rPr>
        <b/>
        <i/>
        <sz val="11"/>
        <color theme="1"/>
        <rFont val="Times New Roman"/>
        <family val="1"/>
        <charset val="204"/>
      </rPr>
      <t>развивающ.
Диф.обучение,</t>
    </r>
    <r>
      <rPr>
        <sz val="11"/>
        <color theme="1"/>
        <rFont val="Times New Roman"/>
        <family val="1"/>
        <charset val="204"/>
      </rPr>
      <t xml:space="preserve">
" Повышение  эффективности  педагогического  процесса и обеспечение  качества  образования  через  применение  электронных  образовательных  ресурсов  на  уроках  физики"</t>
    </r>
  </si>
  <si>
    <t>каб.физики</t>
  </si>
  <si>
    <t>Татаева Патимат Ахмедовна</t>
  </si>
  <si>
    <t>01.09.1961 г.</t>
  </si>
  <si>
    <t>Высшее.ДГПУ 1985 г.</t>
  </si>
  <si>
    <t>Учитель физики, 7а, 7б,8а, 8б,9,10,11 кл.</t>
  </si>
  <si>
    <t>Учитель физики и математики, №510229</t>
  </si>
  <si>
    <t>соответствие Приказ № 100/1 от 29.01.2018г.</t>
  </si>
  <si>
    <t>АНО ДПО "ЕДИНЫЙ ЦЕНТР ПОДГОТОВКИ КАДРОВ" г. Санкт- Петербург №  190719 0009052 с 21.09.2021г. по 11.10.2021г.</t>
  </si>
  <si>
    <t>Изучение требований ФГОС СОО по физике и информатике</t>
  </si>
  <si>
    <t>кабинет физики № 16</t>
  </si>
  <si>
    <t xml:space="preserve">Почетный работник воспитания и просвещения  РФ №228 от 10.08.2021г </t>
  </si>
  <si>
    <t>Бийсолтанова Исбаният Закарьяевна</t>
  </si>
  <si>
    <t>18.07.1955.</t>
  </si>
  <si>
    <t>ДГПИ 1979</t>
  </si>
  <si>
    <t>учитель физики 7-11</t>
  </si>
  <si>
    <t>учитель физики и математики №Г-1673593</t>
  </si>
  <si>
    <t>соответствие 2019. 25.09.№ пр 83/2</t>
  </si>
  <si>
    <t xml:space="preserve"> №052410190446 .2019.Г.Махачкала "Межрегиональный центр профессиональных компетенций "</t>
  </si>
  <si>
    <t>Инновационная, "Развитие мыслительной деятельности в ходе решение задач по физике"</t>
  </si>
  <si>
    <t>Бугленская СОШ</t>
  </si>
  <si>
    <t>Абдулаев Магомед Миатович</t>
  </si>
  <si>
    <t>20.12.1958г</t>
  </si>
  <si>
    <t>Высшее ДГУ 1983г</t>
  </si>
  <si>
    <t>учитель физики  7-9 кл</t>
  </si>
  <si>
    <t xml:space="preserve"> Учитель физики № 678087</t>
  </si>
  <si>
    <t>ГБУ ДПО РД "ДИРО" 2022г № 04 093630</t>
  </si>
  <si>
    <t>Использование ИКТ в деятельности учителя физики</t>
  </si>
  <si>
    <t>кабинет математики</t>
  </si>
  <si>
    <t>Магомедова Мукминат Магомедовна.</t>
  </si>
  <si>
    <t>БГПИ 1977</t>
  </si>
  <si>
    <t>уч математики и физики  10,9,8</t>
  </si>
  <si>
    <t>математик физик Б-1 № 366030</t>
  </si>
  <si>
    <t>соответствие-14.05.2017 №152</t>
  </si>
  <si>
    <t>здоровье сберегающие технологии</t>
  </si>
  <si>
    <t>не участвовала</t>
  </si>
  <si>
    <t>не имеет</t>
  </si>
  <si>
    <t>"Отличник образования РД." приказ 01-02-1-1458/22 от 22.12.2022</t>
  </si>
  <si>
    <t>МКОУ "Апшинская СОШ"</t>
  </si>
  <si>
    <t>Мааева Зайнаб Мааевна</t>
  </si>
  <si>
    <t>ДГПИ 1996г.</t>
  </si>
  <si>
    <t>уч математики и физики 5,6,7,10,11</t>
  </si>
  <si>
    <t>уч математики и физики ЭВ №583904 21</t>
  </si>
  <si>
    <t>050400016028   20023г.  "Образовательный центр Знание"</t>
  </si>
  <si>
    <t>ШМО</t>
  </si>
  <si>
    <t>физики</t>
  </si>
  <si>
    <t>Гаджимахадова Мадина Магомедовна</t>
  </si>
  <si>
    <t>ДГПУ-2021г.</t>
  </si>
  <si>
    <t>уч.математики физики</t>
  </si>
  <si>
    <t xml:space="preserve"> математик  физики </t>
  </si>
  <si>
    <t>Омарова Эльмиям Магомедовна</t>
  </si>
  <si>
    <t>ДГК 2014</t>
  </si>
  <si>
    <t>уч.физики 8,10</t>
  </si>
  <si>
    <t>уч.Математики информатики физики</t>
  </si>
  <si>
    <t>технология сотрудничества.</t>
  </si>
  <si>
    <t>Асильдаров Батдал Сайгидович</t>
  </si>
  <si>
    <t>высше ДГПИ   1981г</t>
  </si>
  <si>
    <t>физика 7-9 кл.</t>
  </si>
  <si>
    <t>учит физики и математ</t>
  </si>
  <si>
    <t>соответствие пр №63 от 5.09.2016 г</t>
  </si>
  <si>
    <t>№04065462  ДИРО 2020</t>
  </si>
  <si>
    <t xml:space="preserve">технология разви-
вающего обучения
</t>
  </si>
  <si>
    <t>Почетный работник воспитания и просвещения РФ</t>
  </si>
  <si>
    <t>Исаев Магомед Алиасхабович</t>
  </si>
  <si>
    <r>
      <rPr>
        <sz val="11"/>
        <color rgb="FF000000"/>
        <rFont val="Calibri"/>
        <family val="2"/>
      </rPr>
      <t xml:space="preserve">ср.спец., </t>
    </r>
    <r>
      <rPr>
        <sz val="11"/>
        <rFont val="Calibri"/>
      </rPr>
      <t>БПК 2017г</t>
    </r>
  </si>
  <si>
    <t>физика</t>
  </si>
  <si>
    <t xml:space="preserve">учитель нач.классов, 1105180346095 </t>
  </si>
  <si>
    <t xml:space="preserve">соответствие, приказ № 64 от 01.09.2023г. </t>
  </si>
  <si>
    <t>Исследовательская деятельность на уроках физики</t>
  </si>
  <si>
    <t>МКОУ "Аркасская ООШ"</t>
  </si>
  <si>
    <t>Далгатова Галимат Джалюковна</t>
  </si>
  <si>
    <t>ДГПИ,1994</t>
  </si>
  <si>
    <t>учитель физики</t>
  </si>
  <si>
    <t>учитель физики и астрономии</t>
  </si>
  <si>
    <t>соответствиеприказ №9/1 от11.03.2024</t>
  </si>
  <si>
    <t>2023,ДИРО</t>
  </si>
  <si>
    <t>Дифференцированный подход к обучающимсяпри подготовке к ЕГЭ</t>
  </si>
  <si>
    <t>МКОУ "Верхнеказанищенская сош №2"</t>
  </si>
  <si>
    <t>Ибрагимов Али Юсупрович</t>
  </si>
  <si>
    <t>05.09.1967г.</t>
  </si>
  <si>
    <t>Высшее. НАНО ДПО ОЦ ЗНАНИЕ г.Махачкала 2022г</t>
  </si>
  <si>
    <t>Учитель физики 7,8,9,10,11 кл</t>
  </si>
  <si>
    <t>Учитель физики №050400006079 переподготовка</t>
  </si>
  <si>
    <t>соответствие Пр №1 от 28.03.2022г</t>
  </si>
  <si>
    <t>ДИРО  2022г.№ 04 093672</t>
  </si>
  <si>
    <t>Развивающее обучение</t>
  </si>
  <si>
    <t>Салимбекова Саният Магомедтагировна</t>
  </si>
  <si>
    <t>09.04.1993г</t>
  </si>
  <si>
    <t>ДГПУ 2017г , высшее</t>
  </si>
  <si>
    <t>физика  с7-9классы</t>
  </si>
  <si>
    <t>Бакалавр. По направлению подготовки 44.03.05 "Педагогическое образование  (с двумя профилями подготовки) "Физика" и "Математика"</t>
  </si>
  <si>
    <t>11(11лет)</t>
  </si>
  <si>
    <t>Современные технологии обучения в условиях перехода на ФГОС,как  средство повышения качества образования.</t>
  </si>
  <si>
    <t>Ванашинская ООШ</t>
  </si>
  <si>
    <t>Багавутдинов Абзайдин Магомедович</t>
  </si>
  <si>
    <t>высшее, ДГПИ-1979</t>
  </si>
  <si>
    <t>учитель физики, астрономии</t>
  </si>
  <si>
    <t>физика и математика</t>
  </si>
  <si>
    <t>Первая, 2022</t>
  </si>
  <si>
    <t>052402169934, 2020г., МЦПК</t>
  </si>
  <si>
    <t>ИКТ</t>
  </si>
  <si>
    <t>Отличник народного образования РФ</t>
  </si>
  <si>
    <t>Грамоты</t>
  </si>
  <si>
    <t>МБОУ "В-Казанищенская СОШ №1"</t>
  </si>
  <si>
    <t>Алиева Аймесей Камалутдиновна</t>
  </si>
  <si>
    <t>13.01.1967 57 лет</t>
  </si>
  <si>
    <t>ДГУ г.Мах.1989 высшее</t>
  </si>
  <si>
    <t>уч.физики 7-11, разговоры о важном-8кл</t>
  </si>
  <si>
    <t xml:space="preserve">уч. Физик и информатики №РВ 226088 </t>
  </si>
  <si>
    <t>высшая категория 30.04.2020 №995-05/20</t>
  </si>
  <si>
    <t>Махачкала ДИРО 2017</t>
  </si>
  <si>
    <t>развивающее обучение</t>
  </si>
  <si>
    <t>каб.физ.</t>
  </si>
  <si>
    <t>Гамзатова Зухра Магомедовна</t>
  </si>
  <si>
    <t>03.01.1978 г.</t>
  </si>
  <si>
    <t>высшее, ДГПУ-2004 г.</t>
  </si>
  <si>
    <t>учитель физики (7-11 кл.)</t>
  </si>
  <si>
    <t xml:space="preserve">учитель физики,ВСБ № 0669794 </t>
  </si>
  <si>
    <t>Соответствие занимаемой должности</t>
  </si>
  <si>
    <t>"Совершенствование предметных компетенций учителя физики по подготовке выпускников к ГИА", 72 ч., с 14.11.2022 г. по 25.11.2022 г., ГБУ ДПО РД "ДИРО".</t>
  </si>
  <si>
    <t xml:space="preserve">Личностно-ориентированная,т-я сотруднич-тва, тема самообразования "Естественно-научная грамотность на уроках физики" </t>
  </si>
  <si>
    <t>Рук-ль  ШМО естест. научного направления</t>
  </si>
  <si>
    <t>кабинет физики и информатики № 12</t>
  </si>
  <si>
    <t>Беркиханов Дагир Шихалиевич</t>
  </si>
  <si>
    <t>ДГУ физфак 1974 высшее</t>
  </si>
  <si>
    <t>учитель физики и информатики 11 кл</t>
  </si>
  <si>
    <t xml:space="preserve"> преподаватель физики Я №478129</t>
  </si>
  <si>
    <t>2018,высшая</t>
  </si>
  <si>
    <t>2019Чеченск ИПКРО№59558</t>
  </si>
  <si>
    <t>Лучший учитель физики (респ 2м) 2020г зав каб физ и инф№1</t>
  </si>
  <si>
    <t>каб инфор №1</t>
  </si>
  <si>
    <t>Почетный работник, ветеран труда, отличник образования РД</t>
  </si>
  <si>
    <t>Шапиев Запир Ибрагимович</t>
  </si>
  <si>
    <t>ДГУ физфак 1993 высш</t>
  </si>
  <si>
    <t>учитель физики и информатики 8, 9, 10 кл</t>
  </si>
  <si>
    <t xml:space="preserve"> физика, преподаватель  физики и информатики СВ №375645</t>
  </si>
  <si>
    <t>2017, высш №2373-11/17 МОН РД</t>
  </si>
  <si>
    <t>2022г,2023г ДИРО</t>
  </si>
  <si>
    <t>ИКТ, проблемное</t>
  </si>
  <si>
    <t>каб инф №2</t>
  </si>
  <si>
    <t>Абдурахманов Абдурахман Гаджияевич</t>
  </si>
  <si>
    <t>Высшее ДГПИ, 1986</t>
  </si>
  <si>
    <t>Физика, информ.</t>
  </si>
  <si>
    <t>Физик.матем №630350</t>
  </si>
  <si>
    <t>Технол-я реш-я изобр-х задач</t>
  </si>
  <si>
    <t xml:space="preserve">          -</t>
  </si>
  <si>
    <t xml:space="preserve">               -</t>
  </si>
  <si>
    <t xml:space="preserve">            -</t>
  </si>
  <si>
    <t>Да</t>
  </si>
  <si>
    <t>Поч.работник общего образ.РФ</t>
  </si>
  <si>
    <t>Шахукова Калимат Юсуповна</t>
  </si>
  <si>
    <t>ДГПУ,высш.2012</t>
  </si>
  <si>
    <t>учитель физик,матем.</t>
  </si>
  <si>
    <t>уч.физ-мат. КГ № 18416</t>
  </si>
  <si>
    <t>Соответствие занимаемой должности  Приказ №34/2 от 01.09.2024г.</t>
  </si>
  <si>
    <t>АНО ДПО Национальный институт качества образования г.Москва  серия 404  №1200230111</t>
  </si>
  <si>
    <t>Тестирование на уроках математики с применение компьютера</t>
  </si>
  <si>
    <t>МБОУ "В-Дженгутайская СОШ</t>
  </si>
  <si>
    <t>Шихшабеков Башир Лабазанович</t>
  </si>
  <si>
    <t>ДГПУ,высш.2000</t>
  </si>
  <si>
    <t>уч.физ-мат. ДВС № 0342248</t>
  </si>
  <si>
    <t xml:space="preserve">ДИРО г.Махачкала 2023г </t>
  </si>
  <si>
    <t>Развитие логического мышления на уроках математики.</t>
  </si>
  <si>
    <t>Абдухалимов Абдухалим Абдулмуталимович</t>
  </si>
  <si>
    <t>ДГПУ высш 1979</t>
  </si>
  <si>
    <t>методист,учитель физики</t>
  </si>
  <si>
    <t>уч.физмат.№ 673551</t>
  </si>
  <si>
    <t>2015г Махачкалинский центр повышения квалификации №052403290378</t>
  </si>
  <si>
    <t>Активизация мыслительной деятельности на уроках физики при решении задач</t>
  </si>
  <si>
    <t>Почетный работник РФ №138216 от25.04.2008</t>
  </si>
  <si>
    <t>Алиева Саният Анваровна</t>
  </si>
  <si>
    <t>04.06.1966г.</t>
  </si>
  <si>
    <t>Высшее ДГПУ факультет математики 2001г</t>
  </si>
  <si>
    <t>учитель физики    Диплом ПП 001134</t>
  </si>
  <si>
    <t>Соответствие приказ № 43А от 09.09.2021г</t>
  </si>
  <si>
    <t xml:space="preserve">20.04.2021-15.06.2021г (физика-переподготовка)
11.09.2021-20.09.2021г(36ч) -ФГ
05.10.2022-9.11.2022г (72ч)
27.07.2023-10.08.2023Г (36ч) ФГОС
7.12.2022-13.12.2022г(40ч) ФГ
28.05.2024-24.06.2024г (144ч) Кл.рук
</t>
  </si>
  <si>
    <t>«Формирование учебно-познавательной мотивации учащихся на уроках математики и информатики через технологию развития критического мышления»</t>
  </si>
  <si>
    <t>информатики</t>
  </si>
  <si>
    <t>Исаева  Ирайганат Пайзутдиновна</t>
  </si>
  <si>
    <t>02.04.1987г.</t>
  </si>
  <si>
    <t>"высшее, ДГУ 2009, уч.физики"</t>
  </si>
  <si>
    <t xml:space="preserve">уч. физики </t>
  </si>
  <si>
    <t>ВСГ 3246481</t>
  </si>
  <si>
    <t>Метод проектов при изучении физики в классах ранней профилизации.</t>
  </si>
  <si>
    <t>Руководитель МО</t>
  </si>
  <si>
    <t>Учитель года 2023</t>
  </si>
  <si>
    <t>МБОУ "Нижнеказанищенская гимназии имени А. Акаева"</t>
  </si>
  <si>
    <t>Исламова Рабият Арсланхановна</t>
  </si>
  <si>
    <t>Высшее,ДГПУ,Уч.физики и матем. 2012</t>
  </si>
  <si>
    <t>уч. физики и математики</t>
  </si>
  <si>
    <t>серия КГ №18413, рег. №30863</t>
  </si>
  <si>
    <t>Проблемное обучение на уроках математики.</t>
  </si>
  <si>
    <t xml:space="preserve">кабинет математики (№ 23) </t>
  </si>
  <si>
    <t>Габитов Рамазан Апасович</t>
  </si>
  <si>
    <t xml:space="preserve">ППК, Среднее специальное </t>
  </si>
  <si>
    <t>информатика, физика,ОБЖ зам по безопасности</t>
  </si>
  <si>
    <t>техник програмист №110515 0517187</t>
  </si>
  <si>
    <t>соответст.</t>
  </si>
  <si>
    <t>Развитие познавательной активности на уроках информатики путем внедрения ИКТ как средства повышения уровня образованности учащихся</t>
  </si>
  <si>
    <t>Нет</t>
  </si>
  <si>
    <t>Мамаева Зарима Айнутдиновна</t>
  </si>
  <si>
    <t>БПК_2001  ДГПУ-бакалавр,не оконченная магистратура</t>
  </si>
  <si>
    <t>учитель физики 7- 11</t>
  </si>
  <si>
    <t>учитель физики и математики  №100527   0002341</t>
  </si>
  <si>
    <t>соответствие 2021г.</t>
  </si>
  <si>
    <t xml:space="preserve"> ДИРО "Учитель будущего"  2021г. Диро ФГОС 2022г.№</t>
  </si>
  <si>
    <t>Здоровьесберегающие технологии. Тема самообразования: Реализация системно-деятельностного подхода в преподавании физики в условиях реализации ФГОС</t>
  </si>
  <si>
    <t>зав. кабинетом физики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</si>
</sst>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</font>
    <font>
      <sz val="11"/>
      <color rgb="FF000000"/>
      <name val="Calibri"/>
      <charset val="204"/>
    </font>
    <font>
      <b/>
      <sz val="14"/>
      <color rgb="FF000000"/>
      <name val="Times New Roman"/>
      <charset val="204"/>
    </font>
    <font>
      <b/>
      <sz val="11"/>
      <color rgb="FF000000"/>
      <name val="Times New Roman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charset val="204"/>
    </font>
    <font>
      <sz val="12"/>
      <name val="Times New Roman"/>
      <charset val="204"/>
    </font>
    <font>
      <sz val="11"/>
      <color rgb="FF000000"/>
      <name val="Calibri"/>
      <family val="2"/>
    </font>
    <font>
      <sz val="9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/>
    <xf numFmtId="0" fontId="3" fillId="2" borderId="2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1" fillId="0" borderId="2" xfId="0" applyFont="1" applyBorder="1" applyAlignment="1"/>
    <xf numFmtId="14" fontId="1" fillId="0" borderId="2" xfId="0" applyNumberFormat="1" applyFont="1" applyBorder="1" applyAlignment="1"/>
    <xf numFmtId="0" fontId="0" fillId="0" borderId="2" xfId="0" applyBorder="1" applyAlignment="1"/>
    <xf numFmtId="14" fontId="4" fillId="0" borderId="0" xfId="0" applyNumberFormat="1" applyFont="1" applyAlignment="1"/>
    <xf numFmtId="0" fontId="4" fillId="0" borderId="0" xfId="0" applyFont="1" applyAlignment="1"/>
    <xf numFmtId="0" fontId="5" fillId="0" borderId="0" xfId="0" applyFont="1" applyAlignment="1">
      <alignment horizontal="left" indent="5"/>
    </xf>
    <xf numFmtId="0" fontId="0" fillId="0" borderId="3" xfId="0" applyBorder="1" applyAlignment="1"/>
    <xf numFmtId="0" fontId="0" fillId="0" borderId="0" xfId="0" applyAlignment="1"/>
    <xf numFmtId="0" fontId="5" fillId="0" borderId="0" xfId="0" applyFont="1" applyAlignment="1"/>
    <xf numFmtId="0" fontId="7" fillId="0" borderId="2" xfId="0" applyFont="1" applyBorder="1" applyAlignment="1"/>
    <xf numFmtId="0" fontId="5" fillId="0" borderId="0" xfId="0" applyFont="1" applyAlignment="1">
      <alignment wrapText="1"/>
    </xf>
    <xf numFmtId="0" fontId="7" fillId="0" borderId="2" xfId="0" applyFont="1" applyBorder="1" applyAlignment="1">
      <alignment wrapText="1"/>
    </xf>
    <xf numFmtId="0" fontId="10" fillId="0" borderId="2" xfId="0" applyFont="1" applyBorder="1" applyAlignment="1"/>
    <xf numFmtId="164" fontId="10" fillId="0" borderId="2" xfId="0" applyNumberFormat="1" applyFont="1" applyBorder="1" applyAlignment="1"/>
    <xf numFmtId="0" fontId="11" fillId="0" borderId="0" xfId="0" applyFont="1" applyAlignment="1"/>
    <xf numFmtId="0" fontId="10" fillId="0" borderId="0" xfId="0" applyFont="1" applyAlignment="1"/>
    <xf numFmtId="14" fontId="0" fillId="0" borderId="2" xfId="0" applyNumberFormat="1" applyBorder="1" applyAlignment="1"/>
    <xf numFmtId="0" fontId="5" fillId="0" borderId="2" xfId="0" applyFont="1" applyBorder="1" applyAlignment="1"/>
    <xf numFmtId="14" fontId="5" fillId="0" borderId="2" xfId="0" applyNumberFormat="1" applyFont="1" applyBorder="1" applyAlignment="1"/>
    <xf numFmtId="0" fontId="0" fillId="0" borderId="2" xfId="0" applyBorder="1" applyAlignment="1">
      <alignment wrapText="1"/>
    </xf>
    <xf numFmtId="0" fontId="12" fillId="0" borderId="2" xfId="0" applyFont="1" applyBorder="1" applyAlignment="1"/>
    <xf numFmtId="164" fontId="0" fillId="0" borderId="2" xfId="0" applyNumberFormat="1" applyBorder="1" applyAlignment="1"/>
    <xf numFmtId="0" fontId="13" fillId="0" borderId="2" xfId="0" applyFont="1" applyBorder="1" applyAlignment="1"/>
    <xf numFmtId="0" fontId="7" fillId="0" borderId="2" xfId="0" applyFont="1" applyBorder="1">
      <alignment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14" fontId="0" fillId="0" borderId="2" xfId="0" applyNumberFormat="1" applyBorder="1" applyAlignment="1">
      <alignment vertical="top" wrapText="1"/>
    </xf>
    <xf numFmtId="0" fontId="5" fillId="3" borderId="2" xfId="0" applyFont="1" applyFill="1" applyBorder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>
      <alignment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0728.19099.rartemp/&#1061;&#1057;&#1054;&#1064;%20&#1073;&#1072;&#1085;&#1082;%20&#1091;&#1095;&#1080;&#1090;&#1077;&#1083;&#1077;&#1081;%20&#1092;&#1080;&#1079;&#1080;&#1082;&#1080;%20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2776.14849.rartemp/&#1041;&#1072;&#1085;&#1082;%20&#1076;&#1072;&#1085;&#1085;&#1099;&#1093;%20&#1091;&#1095;&#1080;&#1090;&#1077;&#1083;&#1077;&#1081;%20&#1092;&#1080;&#1079;&#1080;&#1082;&#1080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9628.17851.rartemp/&#1060;&#1080;&#1079;&#1080;&#1082;&#1072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072;&#1079;&#1072;%20&#1076;&#1072;&#1085;&#1085;&#1099;&#1093;%20&#1043;&#1086;&#1090;&#1086;&#1074;&#1099;&#1077;%202024-2025&#1075;&#1086;&#1076;/&#1052;&#1050;&#1054;&#1059;%20%20&#1053;&#1080;&#1078;&#1085;&#1077;&#1082;&#1072;&#1079;&#1072;&#1085;&#1080;&#1097;&#1077;&#1085;&#1089;&#1082;&#1072;&#1103;%20&#1057;&#1054;&#1064;%20&#8470;4%202024-%20%202025%20&#1091;&#1095;&#1077;&#1073;&#1085;&#1099;&#1081;%20&#1075;&#1086;&#1076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8632.7051.rartemp/&#1092;&#1080;&#1079;&#1080;&#1082;&#1072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2776.26747.rartemp/&#1084;&#1072;&#1090;&#1077;&#1084;&#1072;&#1090;&#1080;&#1082;&#107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7784.14368.rartemp/&#1092;&#1080;&#1079;&#1080;&#1082;&#1072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072;&#1079;&#1072;%20&#1076;&#1072;&#1085;&#1085;&#1099;&#1093;%20&#1043;&#1086;&#1090;&#1086;&#1074;&#1099;&#1077;%202024-2025&#1075;&#1086;&#1076;/&#1055;&#1088;&#1086;&#1074;&#1077;&#1088;&#1080;&#1090;&#1100;!&#1063;&#1080;&#1088;&#1082;&#1077;&#1081;%20&#1054;&#1062;%20&#1085;&#1086;&#1074;&#1072;&#1103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016.32826.rartemp/&#1092;&#1080;&#1079;&#1080;&#1082;&#1072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%20%20&#8470;1%20%20%20&#1082;%20&#1087;&#1083;&#1072;&#1085;&#1091;%20&#1085;&#1072;%20&#1089;&#1077;&#1085;&#1090;&#1103;&#1073;&#1088;&#1100;%202024-2025&#1075;&#1075;%20%20&#1045;&#1076;&#1080;&#1085;&#1099;&#1081;%20&#1086;&#1073;&#1088;&#1072;&#1079;&#1077;&#1094;%20&#1073;&#1072;&#1085;&#1082;&#1072;%20&#1076;&#1072;&#1085;&#1085;&#1099;&#1093;%20&#1091;&#1095;&#1080;&#1090;&#1077;&#1083;&#1077;&#1081;%20&#1087;&#1086;%20&#1074;&#1089;&#1077;&#1084;%20&#1087;&#1088;&#1077;&#1076;&#1084;&#1077;&#1090;&#1072;&#1084;%20&#1063;&#1072;&#1085;&#1082;&#1091;&#1088;&#1073;&#10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Алиева Заида Алисултановна</v>
          </cell>
          <cell r="B5">
            <v>21673</v>
          </cell>
          <cell r="C5" t="str">
            <v>Высшее , ДГУ, 1982</v>
          </cell>
          <cell r="D5" t="str">
            <v xml:space="preserve">Учитель  физики </v>
          </cell>
          <cell r="E5" t="str">
            <v>Учитель физики</v>
          </cell>
          <cell r="F5">
            <v>41</v>
          </cell>
          <cell r="G5" t="str">
            <v>соответствие, 2019</v>
          </cell>
          <cell r="H5" t="str">
            <v>Реализация требований обновленных ФГОС НОО, ФГОС ООО в работе учителя  18.08.2022г.</v>
          </cell>
          <cell r="I5" t="str">
            <v xml:space="preserve">Личностно-ориентированный подход </v>
          </cell>
          <cell r="J5" t="str">
            <v>нет</v>
          </cell>
          <cell r="K5" t="str">
            <v>нет</v>
          </cell>
          <cell r="M5" t="str">
            <v>кабинет физики</v>
          </cell>
          <cell r="N5" t="str">
            <v>Почетный работник РФ Приказ №235/н от 24.07.2023г.</v>
          </cell>
        </row>
        <row r="6">
          <cell r="A6" t="str">
            <v>Кантиева Кусюм Паталиевна</v>
          </cell>
          <cell r="B6">
            <v>23722</v>
          </cell>
          <cell r="C6" t="str">
            <v>Высшее, ДГПИ, 1987</v>
          </cell>
          <cell r="D6" t="str">
            <v xml:space="preserve">Учитель  физики </v>
          </cell>
          <cell r="E6" t="str">
            <v>Учитель физики и математики</v>
          </cell>
          <cell r="F6">
            <v>36</v>
          </cell>
          <cell r="G6" t="str">
            <v>соответствие, 2019</v>
          </cell>
          <cell r="H6" t="str">
            <v>"Реализация требований обновленных ФГОС НОО, ФГОС ООО в работе учителя"  18.08.2022г.Декабрь,2019, 051802291287,г. Махачкала,26.12.2019</v>
          </cell>
          <cell r="I6" t="str">
            <v>Исследовательская работа на уроках физики</v>
          </cell>
          <cell r="J6" t="str">
            <v>нет</v>
          </cell>
          <cell r="K6" t="str">
            <v>нет</v>
          </cell>
          <cell r="L6" t="str">
            <v>нет</v>
          </cell>
          <cell r="M6" t="str">
            <v>нет</v>
          </cell>
          <cell r="N6" t="str">
            <v>нет</v>
          </cell>
        </row>
        <row r="7">
          <cell r="A7" t="str">
            <v>Шамилова Мадина Мухумаевна</v>
          </cell>
          <cell r="B7">
            <v>31167</v>
          </cell>
          <cell r="C7" t="str">
            <v>Высшее</v>
          </cell>
          <cell r="D7" t="str">
            <v>Учитель  физики</v>
          </cell>
          <cell r="E7" t="str">
            <v>Учитель физики</v>
          </cell>
          <cell r="F7">
            <v>15</v>
          </cell>
          <cell r="G7" t="str">
            <v>соответствие, 2019</v>
          </cell>
          <cell r="H7" t="str">
            <v>Реализация требований обновленных ФГОС НОО, ФГОС ООО в работе учителя  18.08.2023г.</v>
          </cell>
          <cell r="I7" t="str">
            <v>Исследовательская работа на уроках физики</v>
          </cell>
          <cell r="J7" t="str">
            <v>нет</v>
          </cell>
          <cell r="K7" t="str">
            <v>нет</v>
          </cell>
          <cell r="L7" t="str">
            <v>нет</v>
          </cell>
          <cell r="M7" t="str">
            <v>нет</v>
          </cell>
          <cell r="N7" t="str">
            <v>нет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Абдурахманов Абдурахман Гаджиявович</v>
          </cell>
          <cell r="B5">
            <v>21916</v>
          </cell>
          <cell r="C5" t="str">
            <v>высшее, ДГПИ 1982г.</v>
          </cell>
          <cell r="D5" t="str">
            <v>учитель физики(7кл., 8кл., 9кл., 10кл., 11кл.),  математики (5кл.)</v>
          </cell>
          <cell r="E5" t="str">
            <v>учитель физики НВ №630350</v>
          </cell>
          <cell r="F5">
            <v>38</v>
          </cell>
          <cell r="G5" t="str">
            <v>высшая, 2019г.</v>
          </cell>
          <cell r="H5" t="str">
            <v>ДИРО 2022г.,  №у-103420/б, №464608</v>
          </cell>
          <cell r="I5" t="str">
            <v>Формирование функциональной грамотности обучающихся на уроках физика</v>
          </cell>
          <cell r="L5" t="str">
            <v>почетный работник просвещения РФ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Гамзатов Ибрагим  Тажутдинович</v>
          </cell>
          <cell r="B5">
            <v>22828</v>
          </cell>
          <cell r="C5" t="str">
            <v xml:space="preserve">ДГПИ 1986 физич. Фак </v>
          </cell>
          <cell r="D5" t="str">
            <v>Завуч по уч.части физика  7,8,9,10,11</v>
          </cell>
          <cell r="E5" t="str">
            <v>учитель физики №510816</v>
          </cell>
          <cell r="F5">
            <v>39</v>
          </cell>
          <cell r="G5" t="str">
            <v>приказ №74 от 30.08.2020г сооответсвие</v>
          </cell>
          <cell r="H5" t="str">
            <v>28.03.2017г</v>
          </cell>
          <cell r="I5" t="str">
            <v>Развивающее обучение</v>
          </cell>
          <cell r="J5" t="str">
            <v xml:space="preserve"> </v>
          </cell>
          <cell r="N5" t="str">
            <v xml:space="preserve">Почетная грамота РФ. Приказ №245/Н 23.10.2020 г. 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3">
          <cell r="A13" t="str">
            <v>Вайланматов Забит Алиевич</v>
          </cell>
          <cell r="B13" t="str">
            <v>12.12.1957г.</v>
          </cell>
          <cell r="C13" t="str">
            <v>вышее-ДГУ -1.06.1988.г.</v>
          </cell>
          <cell r="D13" t="str">
            <v>учитель матем. и физики 7-10кл.</v>
          </cell>
          <cell r="E13" t="str">
            <v>Физика НВ № 629228</v>
          </cell>
          <cell r="F13">
            <v>35</v>
          </cell>
          <cell r="G13" t="str">
            <v>первая-2020г № 2720-05/20</v>
          </cell>
          <cell r="H13" t="str">
            <v>04094975  №" 461110    ГБУ ДПО РД   "ДИРО" " Реализация требований обновленных ФГОС" НОО,ФГОС ООО в работе учителя"  2022г.(36ч.)</v>
          </cell>
          <cell r="I13" t="str">
            <v>Внедрение системно - деятельного подхода на уроках физики</v>
          </cell>
          <cell r="J13">
            <v>0</v>
          </cell>
          <cell r="K13">
            <v>0</v>
          </cell>
          <cell r="L13">
            <v>0</v>
          </cell>
          <cell r="M13" t="str">
            <v>каб.физики</v>
          </cell>
          <cell r="N13">
            <v>0</v>
          </cell>
          <cell r="Q13" t="str">
            <v>МКОУ"Нижнеказанищенская СОШ№4"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Шугаибов Яхья Важидович</v>
          </cell>
          <cell r="B5">
            <v>22210</v>
          </cell>
          <cell r="C5" t="str">
            <v>Высшее 1984, ДГПИ</v>
          </cell>
          <cell r="D5" t="str">
            <v>Учитель физики, руководитель по безопасности, 7-11 кл</v>
          </cell>
          <cell r="E5" t="str">
            <v>Математика и физика, МВ 633157</v>
          </cell>
          <cell r="F5">
            <v>40</v>
          </cell>
          <cell r="G5" t="str">
            <v>Соответствует занимаемой должности,  Пр №19/3 от 28.05.2016 г.</v>
          </cell>
          <cell r="H5" t="str">
            <v>ПК №011221, 11.03.2022 г.; ЧУ ДПО Махачкалинский ЦПК-Академия «Каспий»</v>
          </cell>
          <cell r="I5" t="str">
            <v>Экспериментальные, исследовательские</v>
          </cell>
          <cell r="J5" t="str">
            <v>Нет</v>
          </cell>
          <cell r="K5" t="str">
            <v>Нет</v>
          </cell>
          <cell r="L5" t="str">
            <v>Нет</v>
          </cell>
          <cell r="M5" t="str">
            <v>Зав каб. Физики</v>
          </cell>
          <cell r="N5" t="str">
            <v>Почетный работник общего образования РФ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Адуева Джавгарат Герейхановна</v>
          </cell>
          <cell r="B5" t="str">
            <v>03.03.1969г.</v>
          </cell>
          <cell r="C5" t="str">
            <v>высш. ДГУ, 1994г.</v>
          </cell>
          <cell r="D5" t="str">
            <v>учит.физики,математ 7,8,9кл</v>
          </cell>
          <cell r="E5" t="str">
            <v>учит.физики и матем. № 376549</v>
          </cell>
          <cell r="F5">
            <v>27</v>
          </cell>
          <cell r="G5" t="str">
            <v>соответствие, 2021г, Приказ №18 от 11.05.2021г.</v>
          </cell>
          <cell r="H5" t="str">
            <v>2022г. ГБУ ДПО РД "ДИРО" № 04 094967</v>
          </cell>
          <cell r="I5" t="str">
            <v xml:space="preserve">игровая </v>
          </cell>
          <cell r="J5" t="str">
            <v>не является</v>
          </cell>
          <cell r="K5" t="str">
            <v>не участвовала</v>
          </cell>
          <cell r="L5" t="str">
            <v>не имеет</v>
          </cell>
          <cell r="M5" t="str">
            <v>нет</v>
          </cell>
          <cell r="N5" t="str">
            <v xml:space="preserve">не имеет 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Абдурахманова Альбина Джамбулаевна</v>
          </cell>
          <cell r="B5" t="str">
            <v>18.02.1991.</v>
          </cell>
          <cell r="C5" t="str">
            <v>Высшее ДГПУ - 2016 г.</v>
          </cell>
          <cell r="D5" t="str">
            <v>физика 7,8,9,10,11</v>
          </cell>
          <cell r="E5" t="str">
            <v>математики и информатики № 100524  2659557</v>
          </cell>
          <cell r="F5">
            <v>11</v>
          </cell>
          <cell r="G5" t="str">
            <v>Высшая Приказ № 5 02-2-276 от 12.07 24 года</v>
          </cell>
          <cell r="H5" t="str">
            <v xml:space="preserve">нет </v>
          </cell>
          <cell r="I5" t="str">
            <v>"Формирование и развитие УУД на уроках физики в условиях реализации ФГОС"</v>
          </cell>
          <cell r="L5" t="str">
            <v xml:space="preserve">нет </v>
          </cell>
          <cell r="M5" t="str">
            <v xml:space="preserve">нет </v>
          </cell>
          <cell r="N5" t="str">
            <v>нет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6">
          <cell r="A16" t="str">
            <v>Яхияев Мухтар Гиличович</v>
          </cell>
          <cell r="B16">
            <v>21741</v>
          </cell>
          <cell r="C16" t="str">
            <v>ДГУ-1982</v>
          </cell>
          <cell r="D16" t="str">
            <v>помощник директора</v>
          </cell>
          <cell r="E16" t="str">
            <v>физика</v>
          </cell>
          <cell r="F16">
            <v>41</v>
          </cell>
          <cell r="G16" t="str">
            <v>соответствие</v>
          </cell>
          <cell r="H16" t="str">
            <v>06-24.11.2012</v>
          </cell>
          <cell r="I16" t="str">
            <v>Организация работы с одаренными детьми</v>
          </cell>
        </row>
        <row r="53">
          <cell r="A53" t="str">
            <v>Исагаджиева Захра Магомедовна</v>
          </cell>
          <cell r="B53">
            <v>28493</v>
          </cell>
          <cell r="C53" t="str">
            <v>БПК-1998, ДГПУ-2004</v>
          </cell>
          <cell r="D53" t="str">
            <v>физика 7-11</v>
          </cell>
          <cell r="E53" t="str">
            <v>физика</v>
          </cell>
          <cell r="F53">
            <v>26</v>
          </cell>
          <cell r="G53" t="str">
            <v>выс.№995-05/20</v>
          </cell>
          <cell r="H53" t="str">
            <v>02.06-30.10.2020</v>
          </cell>
          <cell r="I53" t="str">
            <v>Использование проблемно-поискового метода на уроках математики в условиях ФГОС ООО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6">
          <cell r="A6" t="str">
            <v>Шихимова Маржанат Муртцалиевна</v>
          </cell>
          <cell r="B6">
            <v>21697</v>
          </cell>
          <cell r="C6" t="str">
            <v xml:space="preserve">высшее ДГПИ 1983г
</v>
          </cell>
          <cell r="D6" t="str">
            <v>Директор. Физика и вер.статистики (7,8,9кл)</v>
          </cell>
          <cell r="E6" t="str">
            <v>Учитель математики КВ№360513</v>
          </cell>
          <cell r="F6">
            <v>45</v>
          </cell>
          <cell r="G6" t="str">
            <v>Высшая №</v>
          </cell>
          <cell r="H6" t="str">
            <v>г. Махачкала «ДИРО» с 04.08.2022г по 18.08.2022г. «Реализация требований обновлённых ФГОС НОО, ФГОС ООО в работе учителя» № 04 094933</v>
          </cell>
          <cell r="N6" t="str">
            <v>Почетный работник в сфере образования№ 235/н от 24 июля 2023г</v>
          </cell>
          <cell r="Q6" t="str">
            <v>МКОУ "ЧабанмахинскаяСОШ"</v>
          </cell>
        </row>
      </sheetData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7">
          <cell r="A17" t="str">
            <v>Мамаев Анвар Магомедович</v>
          </cell>
          <cell r="B17">
            <v>27054</v>
          </cell>
          <cell r="C17" t="str">
            <v>ДГУ-4курс</v>
          </cell>
          <cell r="D17" t="str">
            <v>Уч. Физики химии</v>
          </cell>
          <cell r="E17" t="str">
            <v>Уч. Физики</v>
          </cell>
          <cell r="F17">
            <v>25</v>
          </cell>
          <cell r="G17" t="str">
            <v>соотв. №25/А от 20.07.24г.</v>
          </cell>
          <cell r="H17" t="str">
            <v>04094931-2022г.Махачкала</v>
          </cell>
          <cell r="I17" t="str">
            <v>колибанное движения. Свободные колибания</v>
          </cell>
          <cell r="J17" t="str">
            <v>.</v>
          </cell>
          <cell r="M17" t="str">
            <v>Физики</v>
          </cell>
          <cell r="Q17" t="str">
            <v>Чанкурбенская СОШ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177"/>
  <sheetViews>
    <sheetView tabSelected="1" topLeftCell="I22" zoomScale="65" workbookViewId="0">
      <selection activeCell="S49" sqref="S49"/>
    </sheetView>
  </sheetViews>
  <sheetFormatPr defaultColWidth="9" defaultRowHeight="15" x14ac:dyDescent="0.25"/>
  <cols>
    <col min="1" max="1" width="37.140625" customWidth="1"/>
    <col min="2" max="2" width="12.7109375" customWidth="1"/>
    <col min="3" max="3" width="15.42578125" customWidth="1"/>
    <col min="4" max="4" width="21.5703125" customWidth="1"/>
    <col min="5" max="5" width="16.85546875" customWidth="1"/>
    <col min="6" max="6" width="14.42578125" customWidth="1"/>
    <col min="7" max="7" width="15" customWidth="1"/>
    <col min="8" max="8" width="15.7109375" customWidth="1"/>
    <col min="9" max="9" width="17.85546875" customWidth="1"/>
    <col min="10" max="10" width="13.140625" customWidth="1"/>
    <col min="11" max="11" width="16.42578125" customWidth="1"/>
    <col min="12" max="12" width="14.28515625" customWidth="1"/>
    <col min="13" max="13" width="13.7109375" customWidth="1"/>
    <col min="14" max="14" width="12.5703125" customWidth="1"/>
    <col min="15" max="254" width="10" customWidth="1"/>
  </cols>
  <sheetData>
    <row r="2" spans="1:17" x14ac:dyDescent="0.25">
      <c r="A2" s="35"/>
      <c r="B2" s="35"/>
      <c r="C2" s="35"/>
      <c r="D2" s="35"/>
      <c r="E2" s="35"/>
      <c r="F2" s="35"/>
      <c r="G2" s="35"/>
      <c r="H2" s="35"/>
      <c r="I2" s="35"/>
    </row>
    <row r="3" spans="1:17" ht="18.75" x14ac:dyDescent="0.3">
      <c r="A3" s="1" t="s">
        <v>14</v>
      </c>
      <c r="B3" s="1"/>
      <c r="C3" s="36" t="s">
        <v>17</v>
      </c>
      <c r="D3" s="37"/>
      <c r="E3" s="37"/>
      <c r="F3" s="37"/>
      <c r="G3" s="37"/>
      <c r="H3" s="37"/>
      <c r="I3" s="37"/>
      <c r="J3" s="37"/>
      <c r="K3" s="37"/>
      <c r="L3" s="37"/>
      <c r="M3" s="37"/>
    </row>
    <row r="4" spans="1:17" ht="151.5" customHeight="1" x14ac:dyDescent="0.25">
      <c r="A4" s="2" t="s">
        <v>13</v>
      </c>
      <c r="B4" s="2" t="s">
        <v>0</v>
      </c>
      <c r="C4" s="3" t="s">
        <v>12</v>
      </c>
      <c r="D4" s="2" t="s">
        <v>1</v>
      </c>
      <c r="E4" s="2" t="s">
        <v>2</v>
      </c>
      <c r="F4" s="3" t="s">
        <v>3</v>
      </c>
      <c r="G4" s="2" t="s">
        <v>4</v>
      </c>
      <c r="H4" s="3" t="s">
        <v>10</v>
      </c>
      <c r="I4" s="2" t="s">
        <v>5</v>
      </c>
      <c r="J4" s="2" t="s">
        <v>6</v>
      </c>
      <c r="K4" s="2" t="s">
        <v>11</v>
      </c>
      <c r="L4" s="2" t="s">
        <v>7</v>
      </c>
      <c r="M4" s="2" t="s">
        <v>8</v>
      </c>
      <c r="N4" s="2" t="s">
        <v>9</v>
      </c>
    </row>
    <row r="5" spans="1:17" x14ac:dyDescent="0.25">
      <c r="A5" s="4" t="s">
        <v>20</v>
      </c>
      <c r="B5" s="5">
        <v>35022</v>
      </c>
      <c r="C5" s="4" t="s">
        <v>19</v>
      </c>
      <c r="D5" s="4" t="s">
        <v>22</v>
      </c>
      <c r="E5" s="4" t="s">
        <v>21</v>
      </c>
      <c r="F5" s="4" t="s">
        <v>23</v>
      </c>
      <c r="G5" s="4" t="s">
        <v>18</v>
      </c>
      <c r="H5" s="4"/>
      <c r="I5" s="4" t="s">
        <v>15</v>
      </c>
      <c r="J5" s="4" t="s">
        <v>16</v>
      </c>
      <c r="K5" s="4" t="s">
        <v>16</v>
      </c>
      <c r="L5" s="4" t="s">
        <v>16</v>
      </c>
      <c r="M5" s="4" t="s">
        <v>16</v>
      </c>
      <c r="N5" s="4" t="s">
        <v>16</v>
      </c>
    </row>
    <row r="6" spans="1:17" ht="15.75" x14ac:dyDescent="0.25">
      <c r="A6" s="6" t="s">
        <v>24</v>
      </c>
      <c r="B6" s="7">
        <v>27581</v>
      </c>
      <c r="C6" s="8" t="s">
        <v>25</v>
      </c>
      <c r="D6" s="6" t="s">
        <v>26</v>
      </c>
      <c r="E6" s="8" t="s">
        <v>27</v>
      </c>
      <c r="F6" s="6">
        <v>26</v>
      </c>
      <c r="G6" s="6" t="s">
        <v>28</v>
      </c>
      <c r="H6" s="6" t="s">
        <v>29</v>
      </c>
      <c r="I6" s="9" t="s">
        <v>30</v>
      </c>
      <c r="J6" s="6" t="s">
        <v>16</v>
      </c>
      <c r="K6" s="6" t="s">
        <v>31</v>
      </c>
      <c r="L6" s="10" t="s">
        <v>16</v>
      </c>
      <c r="M6" s="6" t="s">
        <v>16</v>
      </c>
      <c r="N6" s="6" t="s">
        <v>16</v>
      </c>
    </row>
    <row r="7" spans="1:17" x14ac:dyDescent="0.25">
      <c r="A7" s="6" t="s">
        <v>32</v>
      </c>
      <c r="B7" s="7">
        <v>26437</v>
      </c>
      <c r="C7" s="8" t="s">
        <v>33</v>
      </c>
      <c r="D7" s="6" t="s">
        <v>34</v>
      </c>
      <c r="E7" s="8" t="s">
        <v>35</v>
      </c>
      <c r="F7" s="6">
        <v>27</v>
      </c>
      <c r="G7" s="6" t="s">
        <v>36</v>
      </c>
      <c r="H7" s="6" t="s">
        <v>37</v>
      </c>
      <c r="I7" s="11" t="s">
        <v>38</v>
      </c>
      <c r="J7" s="6" t="s">
        <v>16</v>
      </c>
      <c r="K7" s="6" t="s">
        <v>16</v>
      </c>
      <c r="L7" s="6" t="s">
        <v>16</v>
      </c>
      <c r="M7" s="6" t="s">
        <v>39</v>
      </c>
      <c r="N7" s="6" t="s">
        <v>16</v>
      </c>
    </row>
    <row r="8" spans="1:17" ht="225" x14ac:dyDescent="0.25">
      <c r="A8" s="12" t="s">
        <v>40</v>
      </c>
      <c r="B8" s="13" t="s">
        <v>41</v>
      </c>
      <c r="C8" s="14" t="s">
        <v>42</v>
      </c>
      <c r="D8" s="13" t="s">
        <v>43</v>
      </c>
      <c r="E8" s="15" t="s">
        <v>44</v>
      </c>
      <c r="F8" s="13">
        <v>45</v>
      </c>
      <c r="G8" s="15" t="s">
        <v>45</v>
      </c>
      <c r="H8" s="15" t="s">
        <v>46</v>
      </c>
      <c r="I8" s="15" t="s">
        <v>47</v>
      </c>
      <c r="J8" s="13"/>
      <c r="K8" s="13"/>
      <c r="L8" s="13"/>
      <c r="M8" s="13" t="s">
        <v>48</v>
      </c>
      <c r="N8" s="13"/>
    </row>
    <row r="9" spans="1:17" x14ac:dyDescent="0.25">
      <c r="A9" s="6" t="s">
        <v>49</v>
      </c>
      <c r="B9" s="6" t="s">
        <v>50</v>
      </c>
      <c r="C9" s="6" t="s">
        <v>51</v>
      </c>
      <c r="D9" s="6" t="s">
        <v>52</v>
      </c>
      <c r="E9" s="6" t="s">
        <v>53</v>
      </c>
      <c r="F9" s="6">
        <v>38</v>
      </c>
      <c r="G9" s="6" t="s">
        <v>54</v>
      </c>
      <c r="H9" s="6" t="s">
        <v>55</v>
      </c>
      <c r="I9" s="6" t="s">
        <v>56</v>
      </c>
      <c r="J9" s="6"/>
      <c r="K9" s="6"/>
      <c r="L9" s="6"/>
      <c r="M9" s="6" t="s">
        <v>57</v>
      </c>
      <c r="N9" s="6" t="s">
        <v>58</v>
      </c>
    </row>
    <row r="10" spans="1:17" x14ac:dyDescent="0.25">
      <c r="A10" s="6" t="s">
        <v>59</v>
      </c>
      <c r="B10" s="6" t="s">
        <v>60</v>
      </c>
      <c r="C10" s="6" t="s">
        <v>61</v>
      </c>
      <c r="D10" s="6" t="s">
        <v>62</v>
      </c>
      <c r="E10" s="6" t="s">
        <v>63</v>
      </c>
      <c r="F10" s="6">
        <v>45</v>
      </c>
      <c r="G10" s="6" t="s">
        <v>64</v>
      </c>
      <c r="H10" s="6" t="s">
        <v>65</v>
      </c>
      <c r="I10" s="6" t="s">
        <v>66</v>
      </c>
      <c r="J10" s="6" t="s">
        <v>16</v>
      </c>
      <c r="K10" s="6" t="s">
        <v>16</v>
      </c>
      <c r="L10" s="6" t="s">
        <v>16</v>
      </c>
      <c r="M10" s="6" t="s">
        <v>39</v>
      </c>
      <c r="N10" s="6" t="s">
        <v>16</v>
      </c>
      <c r="O10" s="10" t="s">
        <v>67</v>
      </c>
      <c r="P10" s="11"/>
    </row>
    <row r="11" spans="1:17" x14ac:dyDescent="0.25">
      <c r="A11" s="6" t="s">
        <v>68</v>
      </c>
      <c r="B11" s="6" t="s">
        <v>69</v>
      </c>
      <c r="C11" s="6" t="s">
        <v>70</v>
      </c>
      <c r="D11" s="6" t="s">
        <v>71</v>
      </c>
      <c r="E11" s="6" t="s">
        <v>72</v>
      </c>
      <c r="F11" s="6">
        <v>41</v>
      </c>
      <c r="G11" s="6"/>
      <c r="H11" s="6" t="s">
        <v>73</v>
      </c>
      <c r="I11" s="6" t="s">
        <v>74</v>
      </c>
      <c r="J11" s="6"/>
      <c r="K11" s="6"/>
      <c r="L11" s="6"/>
      <c r="M11" s="6" t="s">
        <v>75</v>
      </c>
      <c r="N11" s="6"/>
      <c r="O11" s="11"/>
    </row>
    <row r="12" spans="1:17" ht="15.75" x14ac:dyDescent="0.25">
      <c r="A12" s="16" t="s">
        <v>76</v>
      </c>
      <c r="B12" s="17">
        <v>19652</v>
      </c>
      <c r="C12" s="16" t="s">
        <v>77</v>
      </c>
      <c r="D12" s="16" t="s">
        <v>78</v>
      </c>
      <c r="E12" s="16" t="s">
        <v>79</v>
      </c>
      <c r="F12" s="16">
        <v>47</v>
      </c>
      <c r="G12" s="16" t="s">
        <v>80</v>
      </c>
      <c r="H12" s="18"/>
      <c r="I12" s="16" t="s">
        <v>81</v>
      </c>
      <c r="J12" s="16"/>
      <c r="K12" s="16" t="s">
        <v>82</v>
      </c>
      <c r="L12" s="16" t="s">
        <v>83</v>
      </c>
      <c r="M12" s="16" t="s">
        <v>75</v>
      </c>
      <c r="N12" s="16" t="s">
        <v>84</v>
      </c>
      <c r="O12" s="19" t="s">
        <v>85</v>
      </c>
      <c r="P12" s="19"/>
      <c r="Q12" s="19"/>
    </row>
    <row r="13" spans="1:17" ht="15.75" x14ac:dyDescent="0.25">
      <c r="A13" s="16" t="s">
        <v>86</v>
      </c>
      <c r="B13" s="17">
        <v>28182</v>
      </c>
      <c r="C13" s="16" t="s">
        <v>87</v>
      </c>
      <c r="D13" s="16" t="s">
        <v>88</v>
      </c>
      <c r="E13" s="16" t="s">
        <v>89</v>
      </c>
      <c r="F13" s="16">
        <v>28</v>
      </c>
      <c r="G13" s="16" t="s">
        <v>80</v>
      </c>
      <c r="H13" s="18" t="s">
        <v>90</v>
      </c>
      <c r="I13" s="16" t="s">
        <v>81</v>
      </c>
      <c r="J13" s="16" t="s">
        <v>91</v>
      </c>
      <c r="K13" s="16" t="s">
        <v>82</v>
      </c>
      <c r="L13" s="16" t="s">
        <v>83</v>
      </c>
      <c r="M13" s="16" t="s">
        <v>92</v>
      </c>
      <c r="N13" s="16" t="s">
        <v>83</v>
      </c>
      <c r="O13" s="19" t="s">
        <v>85</v>
      </c>
      <c r="P13" s="19"/>
      <c r="Q13" s="19"/>
    </row>
    <row r="14" spans="1:17" ht="15.75" x14ac:dyDescent="0.25">
      <c r="A14" s="13" t="s">
        <v>93</v>
      </c>
      <c r="B14" s="20">
        <v>35623</v>
      </c>
      <c r="C14" s="6" t="s">
        <v>94</v>
      </c>
      <c r="D14" s="6" t="s">
        <v>95</v>
      </c>
      <c r="E14" s="6" t="s">
        <v>96</v>
      </c>
      <c r="F14" s="6">
        <v>4</v>
      </c>
      <c r="G14" s="6" t="s">
        <v>80</v>
      </c>
      <c r="H14" s="6"/>
      <c r="I14" s="6" t="s">
        <v>81</v>
      </c>
      <c r="J14" s="6"/>
      <c r="K14" s="6" t="s">
        <v>82</v>
      </c>
      <c r="L14" s="6" t="s">
        <v>83</v>
      </c>
      <c r="M14" s="6" t="s">
        <v>83</v>
      </c>
      <c r="N14" s="6" t="s">
        <v>83</v>
      </c>
      <c r="O14" s="19" t="s">
        <v>85</v>
      </c>
      <c r="P14" s="11"/>
      <c r="Q14" s="11"/>
    </row>
    <row r="15" spans="1:17" ht="15.75" x14ac:dyDescent="0.25">
      <c r="A15" s="21" t="s">
        <v>97</v>
      </c>
      <c r="B15" s="22">
        <v>33621</v>
      </c>
      <c r="C15" s="21" t="s">
        <v>98</v>
      </c>
      <c r="D15" s="21" t="s">
        <v>99</v>
      </c>
      <c r="E15" s="21" t="s">
        <v>100</v>
      </c>
      <c r="F15" s="21">
        <v>9</v>
      </c>
      <c r="G15" s="21" t="s">
        <v>80</v>
      </c>
      <c r="H15" s="21"/>
      <c r="I15" s="21" t="s">
        <v>101</v>
      </c>
      <c r="J15" s="21" t="s">
        <v>16</v>
      </c>
      <c r="K15" s="21" t="s">
        <v>82</v>
      </c>
      <c r="L15" s="21" t="s">
        <v>83</v>
      </c>
      <c r="M15" s="21" t="s">
        <v>83</v>
      </c>
      <c r="N15" s="21" t="s">
        <v>83</v>
      </c>
      <c r="O15" s="19" t="s">
        <v>85</v>
      </c>
      <c r="P15" s="12"/>
      <c r="Q15" s="12"/>
    </row>
    <row r="16" spans="1:17" ht="60" x14ac:dyDescent="0.25">
      <c r="A16" s="6" t="s">
        <v>102</v>
      </c>
      <c r="B16" s="20">
        <v>18758</v>
      </c>
      <c r="C16" s="6" t="s">
        <v>103</v>
      </c>
      <c r="D16" s="6" t="s">
        <v>104</v>
      </c>
      <c r="E16" s="6" t="s">
        <v>105</v>
      </c>
      <c r="F16" s="6">
        <v>43</v>
      </c>
      <c r="G16" s="6" t="s">
        <v>106</v>
      </c>
      <c r="H16" s="6" t="s">
        <v>107</v>
      </c>
      <c r="I16" s="23" t="s">
        <v>108</v>
      </c>
      <c r="J16" s="6" t="s">
        <v>16</v>
      </c>
      <c r="K16" s="6" t="s">
        <v>16</v>
      </c>
      <c r="L16" s="6" t="s">
        <v>16</v>
      </c>
      <c r="M16" s="6" t="s">
        <v>16</v>
      </c>
      <c r="N16" s="6" t="s">
        <v>109</v>
      </c>
      <c r="O16" s="11"/>
    </row>
    <row r="17" spans="1:18" x14ac:dyDescent="0.25">
      <c r="A17" s="6" t="s">
        <v>110</v>
      </c>
      <c r="B17" s="20">
        <v>35896</v>
      </c>
      <c r="C17" s="24" t="s">
        <v>111</v>
      </c>
      <c r="D17" s="6" t="s">
        <v>112</v>
      </c>
      <c r="E17" s="6" t="s">
        <v>113</v>
      </c>
      <c r="F17" s="24">
        <v>7</v>
      </c>
      <c r="G17" s="24" t="s">
        <v>114</v>
      </c>
      <c r="H17" s="24"/>
      <c r="I17" s="24" t="s">
        <v>115</v>
      </c>
      <c r="J17" s="6" t="s">
        <v>16</v>
      </c>
      <c r="K17" s="6" t="s">
        <v>16</v>
      </c>
      <c r="L17" s="6" t="s">
        <v>16</v>
      </c>
      <c r="M17" s="6" t="s">
        <v>16</v>
      </c>
      <c r="N17" s="6" t="s">
        <v>16</v>
      </c>
      <c r="O17" s="11" t="s">
        <v>116</v>
      </c>
      <c r="P17" s="11"/>
      <c r="Q17" s="11"/>
    </row>
    <row r="18" spans="1:18" x14ac:dyDescent="0.25">
      <c r="A18" s="6" t="s">
        <v>117</v>
      </c>
      <c r="B18" s="25">
        <v>25791</v>
      </c>
      <c r="C18" s="26" t="s">
        <v>118</v>
      </c>
      <c r="D18" s="6" t="s">
        <v>119</v>
      </c>
      <c r="E18" s="6" t="s">
        <v>120</v>
      </c>
      <c r="F18" s="6">
        <v>28</v>
      </c>
      <c r="G18" s="6" t="s">
        <v>121</v>
      </c>
      <c r="H18" s="6" t="s">
        <v>122</v>
      </c>
      <c r="I18" s="6" t="s">
        <v>123</v>
      </c>
      <c r="J18" s="6"/>
      <c r="K18" s="6"/>
      <c r="L18" s="6"/>
      <c r="M18" s="6"/>
      <c r="N18" s="6"/>
      <c r="O18" s="11" t="s">
        <v>124</v>
      </c>
      <c r="P18" s="11"/>
      <c r="Q18" s="11"/>
      <c r="R18" s="11"/>
    </row>
    <row r="19" spans="1:18" x14ac:dyDescent="0.25">
      <c r="A19" s="6" t="s">
        <v>125</v>
      </c>
      <c r="B19" s="6" t="s">
        <v>126</v>
      </c>
      <c r="C19" s="6" t="s">
        <v>127</v>
      </c>
      <c r="D19" s="6" t="s">
        <v>128</v>
      </c>
      <c r="E19" s="6" t="s">
        <v>129</v>
      </c>
      <c r="F19" s="6">
        <v>29</v>
      </c>
      <c r="G19" s="6" t="s">
        <v>130</v>
      </c>
      <c r="H19" s="6" t="s">
        <v>131</v>
      </c>
      <c r="I19" s="6" t="s">
        <v>132</v>
      </c>
      <c r="J19" s="6"/>
      <c r="K19" s="6"/>
      <c r="L19" s="6"/>
      <c r="M19" s="6"/>
      <c r="N19" s="6"/>
      <c r="O19" s="11"/>
    </row>
    <row r="20" spans="1:18" x14ac:dyDescent="0.25">
      <c r="A20" s="6" t="s">
        <v>133</v>
      </c>
      <c r="B20" s="6" t="s">
        <v>134</v>
      </c>
      <c r="C20" s="6" t="s">
        <v>135</v>
      </c>
      <c r="D20" s="6" t="s">
        <v>136</v>
      </c>
      <c r="E20" s="6" t="s">
        <v>137</v>
      </c>
      <c r="F20" s="6" t="s">
        <v>138</v>
      </c>
      <c r="G20" s="6" t="s">
        <v>16</v>
      </c>
      <c r="H20" s="6" t="s">
        <v>16</v>
      </c>
      <c r="I20" s="6" t="s">
        <v>139</v>
      </c>
      <c r="J20" s="6" t="s">
        <v>16</v>
      </c>
      <c r="K20" s="6" t="s">
        <v>16</v>
      </c>
      <c r="L20" s="6" t="s">
        <v>16</v>
      </c>
      <c r="M20" s="6" t="s">
        <v>16</v>
      </c>
      <c r="N20" s="6" t="s">
        <v>16</v>
      </c>
      <c r="O20" s="11" t="s">
        <v>140</v>
      </c>
      <c r="P20" s="11"/>
    </row>
    <row r="21" spans="1:18" ht="63.75" customHeight="1" x14ac:dyDescent="0.25">
      <c r="A21" s="27" t="s">
        <v>141</v>
      </c>
      <c r="B21" s="28">
        <v>18664</v>
      </c>
      <c r="C21" s="29" t="s">
        <v>142</v>
      </c>
      <c r="D21" s="29" t="s">
        <v>143</v>
      </c>
      <c r="E21" s="29" t="s">
        <v>144</v>
      </c>
      <c r="F21" s="29">
        <v>44</v>
      </c>
      <c r="G21" s="29" t="s">
        <v>145</v>
      </c>
      <c r="H21" s="29" t="s">
        <v>146</v>
      </c>
      <c r="I21" s="29" t="s">
        <v>147</v>
      </c>
      <c r="J21" s="29" t="s">
        <v>16</v>
      </c>
      <c r="K21" s="29" t="s">
        <v>16</v>
      </c>
      <c r="L21" s="29" t="s">
        <v>148</v>
      </c>
      <c r="M21" s="29" t="s">
        <v>39</v>
      </c>
      <c r="N21" s="29" t="s">
        <v>149</v>
      </c>
      <c r="O21" s="29" t="s">
        <v>150</v>
      </c>
    </row>
    <row r="22" spans="1:18" ht="60" x14ac:dyDescent="0.25">
      <c r="A22" s="30" t="s">
        <v>151</v>
      </c>
      <c r="B22" s="31" t="s">
        <v>152</v>
      </c>
      <c r="C22" s="30" t="s">
        <v>153</v>
      </c>
      <c r="D22" s="30" t="s">
        <v>154</v>
      </c>
      <c r="E22" s="30" t="s">
        <v>155</v>
      </c>
      <c r="F22" s="30">
        <v>35</v>
      </c>
      <c r="G22" s="30" t="s">
        <v>156</v>
      </c>
      <c r="H22" s="30" t="s">
        <v>157</v>
      </c>
      <c r="I22" s="30" t="s">
        <v>158</v>
      </c>
      <c r="J22" s="30" t="s">
        <v>16</v>
      </c>
      <c r="K22" s="30" t="s">
        <v>16</v>
      </c>
      <c r="L22" s="30" t="s">
        <v>16</v>
      </c>
      <c r="M22" s="30" t="s">
        <v>159</v>
      </c>
      <c r="N22" s="30" t="s">
        <v>16</v>
      </c>
    </row>
    <row r="23" spans="1:18" x14ac:dyDescent="0.25">
      <c r="A23" s="6" t="s">
        <v>160</v>
      </c>
      <c r="B23" s="6" t="s">
        <v>161</v>
      </c>
      <c r="C23" s="6" t="s">
        <v>162</v>
      </c>
      <c r="D23" s="6" t="s">
        <v>163</v>
      </c>
      <c r="E23" s="6" t="s">
        <v>164</v>
      </c>
      <c r="F23" s="6">
        <v>25</v>
      </c>
      <c r="G23" s="6" t="s">
        <v>165</v>
      </c>
      <c r="H23" s="6" t="s">
        <v>166</v>
      </c>
      <c r="I23" s="6" t="s">
        <v>167</v>
      </c>
      <c r="J23" s="6" t="s">
        <v>168</v>
      </c>
      <c r="K23" s="6" t="s">
        <v>16</v>
      </c>
      <c r="L23" s="6" t="s">
        <v>16</v>
      </c>
      <c r="M23" s="6" t="s">
        <v>169</v>
      </c>
      <c r="N23" s="6" t="s">
        <v>16</v>
      </c>
      <c r="O23" s="11"/>
    </row>
    <row r="24" spans="1:18" x14ac:dyDescent="0.25">
      <c r="A24" s="6" t="s">
        <v>170</v>
      </c>
      <c r="B24" s="20">
        <v>18886</v>
      </c>
      <c r="C24" s="6" t="s">
        <v>171</v>
      </c>
      <c r="D24" s="6" t="s">
        <v>172</v>
      </c>
      <c r="E24" s="6" t="s">
        <v>173</v>
      </c>
      <c r="F24" s="6">
        <v>49</v>
      </c>
      <c r="G24" s="6" t="s">
        <v>174</v>
      </c>
      <c r="H24" s="6" t="s">
        <v>175</v>
      </c>
      <c r="I24" s="6" t="s">
        <v>158</v>
      </c>
      <c r="J24" s="6"/>
      <c r="K24" s="6" t="s">
        <v>176</v>
      </c>
      <c r="L24" s="6"/>
      <c r="M24" s="6" t="s">
        <v>177</v>
      </c>
      <c r="N24" s="6" t="s">
        <v>178</v>
      </c>
      <c r="O24" s="11"/>
    </row>
    <row r="25" spans="1:18" x14ac:dyDescent="0.25">
      <c r="A25" s="6" t="s">
        <v>179</v>
      </c>
      <c r="B25" s="20">
        <v>26189</v>
      </c>
      <c r="C25" s="6" t="s">
        <v>180</v>
      </c>
      <c r="D25" s="6" t="s">
        <v>181</v>
      </c>
      <c r="E25" s="6" t="s">
        <v>182</v>
      </c>
      <c r="F25" s="6">
        <v>29</v>
      </c>
      <c r="G25" s="6" t="s">
        <v>183</v>
      </c>
      <c r="H25" s="6" t="s">
        <v>184</v>
      </c>
      <c r="I25" s="6" t="s">
        <v>185</v>
      </c>
      <c r="J25" s="6"/>
      <c r="K25" s="6"/>
      <c r="L25" s="6"/>
      <c r="M25" s="6" t="s">
        <v>186</v>
      </c>
      <c r="N25" s="6"/>
      <c r="O25" s="11"/>
    </row>
    <row r="26" spans="1:18" x14ac:dyDescent="0.25">
      <c r="A26" s="6" t="s">
        <v>187</v>
      </c>
      <c r="B26" s="20">
        <v>21976</v>
      </c>
      <c r="C26" s="6" t="s">
        <v>188</v>
      </c>
      <c r="D26" s="6" t="s">
        <v>189</v>
      </c>
      <c r="E26" s="6" t="s">
        <v>190</v>
      </c>
      <c r="F26" s="6">
        <v>37</v>
      </c>
      <c r="G26" s="6">
        <v>2019</v>
      </c>
      <c r="H26" s="6">
        <v>2022</v>
      </c>
      <c r="I26" s="6" t="s">
        <v>191</v>
      </c>
      <c r="J26" s="6" t="s">
        <v>192</v>
      </c>
      <c r="K26" s="6" t="s">
        <v>193</v>
      </c>
      <c r="L26" s="6" t="s">
        <v>194</v>
      </c>
      <c r="M26" s="6" t="s">
        <v>195</v>
      </c>
      <c r="N26" s="6" t="s">
        <v>196</v>
      </c>
      <c r="O26" s="11"/>
      <c r="P26" s="11"/>
    </row>
    <row r="27" spans="1:18" ht="79.5" customHeight="1" x14ac:dyDescent="0.25">
      <c r="A27" s="32" t="s">
        <v>197</v>
      </c>
      <c r="B27" s="20">
        <v>32861</v>
      </c>
      <c r="C27" s="6" t="s">
        <v>198</v>
      </c>
      <c r="D27" s="6" t="s">
        <v>199</v>
      </c>
      <c r="E27" s="6" t="s">
        <v>200</v>
      </c>
      <c r="F27" s="6">
        <v>10</v>
      </c>
      <c r="G27" s="6" t="s">
        <v>201</v>
      </c>
      <c r="H27" s="33" t="s">
        <v>202</v>
      </c>
      <c r="I27" s="6" t="s">
        <v>203</v>
      </c>
      <c r="J27" s="6"/>
      <c r="K27" s="6"/>
      <c r="L27" s="6"/>
      <c r="M27" s="6"/>
      <c r="N27" s="6"/>
      <c r="O27" s="10" t="s">
        <v>204</v>
      </c>
    </row>
    <row r="28" spans="1:18" ht="47.25" x14ac:dyDescent="0.25">
      <c r="A28" s="34" t="s">
        <v>205</v>
      </c>
      <c r="B28" s="20">
        <v>28628</v>
      </c>
      <c r="C28" s="6" t="s">
        <v>206</v>
      </c>
      <c r="D28" s="6" t="s">
        <v>199</v>
      </c>
      <c r="E28" s="6" t="s">
        <v>207</v>
      </c>
      <c r="F28" s="6">
        <v>18</v>
      </c>
      <c r="G28" s="6" t="s">
        <v>201</v>
      </c>
      <c r="H28" s="33" t="s">
        <v>208</v>
      </c>
      <c r="I28" s="6" t="s">
        <v>209</v>
      </c>
      <c r="J28" s="6"/>
      <c r="K28" s="6"/>
      <c r="L28" s="6"/>
      <c r="M28" s="6" t="s">
        <v>48</v>
      </c>
      <c r="N28" s="6"/>
      <c r="O28" s="10" t="s">
        <v>204</v>
      </c>
    </row>
    <row r="29" spans="1:18" ht="15.75" x14ac:dyDescent="0.25">
      <c r="A29" s="34" t="s">
        <v>210</v>
      </c>
      <c r="B29" s="20">
        <v>20558</v>
      </c>
      <c r="C29" s="6" t="s">
        <v>211</v>
      </c>
      <c r="D29" s="6" t="s">
        <v>212</v>
      </c>
      <c r="E29" s="6" t="s">
        <v>213</v>
      </c>
      <c r="F29" s="6">
        <v>45</v>
      </c>
      <c r="G29" s="6" t="s">
        <v>201</v>
      </c>
      <c r="H29" s="34" t="s">
        <v>214</v>
      </c>
      <c r="I29" s="6" t="s">
        <v>215</v>
      </c>
      <c r="J29" s="6"/>
      <c r="K29" s="6"/>
      <c r="L29" s="6" t="s">
        <v>216</v>
      </c>
      <c r="M29" s="6"/>
      <c r="N29" s="6"/>
      <c r="O29" s="10" t="s">
        <v>204</v>
      </c>
      <c r="P29" s="11"/>
      <c r="Q29" s="11"/>
    </row>
    <row r="30" spans="1:18" ht="147.75" customHeight="1" x14ac:dyDescent="0.25">
      <c r="A30" s="6" t="s">
        <v>217</v>
      </c>
      <c r="B30" s="6" t="s">
        <v>218</v>
      </c>
      <c r="C30" s="6" t="s">
        <v>219</v>
      </c>
      <c r="D30" s="6"/>
      <c r="E30" s="6" t="s">
        <v>220</v>
      </c>
      <c r="F30" s="6">
        <v>28</v>
      </c>
      <c r="G30" s="6" t="s">
        <v>221</v>
      </c>
      <c r="H30" s="23" t="s">
        <v>222</v>
      </c>
      <c r="I30" s="6" t="s">
        <v>223</v>
      </c>
      <c r="J30" s="6" t="s">
        <v>16</v>
      </c>
      <c r="K30" s="6" t="s">
        <v>16</v>
      </c>
      <c r="L30" s="6" t="s">
        <v>16</v>
      </c>
      <c r="M30" s="6" t="s">
        <v>224</v>
      </c>
      <c r="N30" s="6" t="s">
        <v>16</v>
      </c>
      <c r="O30" s="11"/>
    </row>
    <row r="31" spans="1:18" x14ac:dyDescent="0.25">
      <c r="A31" s="4" t="str">
        <f>[1]Лист1!A5</f>
        <v>Алиева Заида Алисултановна</v>
      </c>
      <c r="B31" s="5">
        <f>[1]Лист1!B5</f>
        <v>21673</v>
      </c>
      <c r="C31" s="4" t="str">
        <f>[1]Лист1!C5</f>
        <v>Высшее , ДГУ, 1982</v>
      </c>
      <c r="D31" s="4" t="str">
        <f>[1]Лист1!D5</f>
        <v xml:space="preserve">Учитель  физики </v>
      </c>
      <c r="E31" s="4" t="str">
        <f>[1]Лист1!E5</f>
        <v>Учитель физики</v>
      </c>
      <c r="F31" s="4">
        <f>[1]Лист1!F5</f>
        <v>41</v>
      </c>
      <c r="G31" s="4" t="str">
        <f>[1]Лист1!G5</f>
        <v>соответствие, 2019</v>
      </c>
      <c r="H31" s="4" t="str">
        <f>[1]Лист1!H5</f>
        <v>Реализация требований обновленных ФГОС НОО, ФГОС ООО в работе учителя  18.08.2022г.</v>
      </c>
      <c r="I31" s="4" t="str">
        <f>[1]Лист1!I5</f>
        <v xml:space="preserve">Личностно-ориентированный подход </v>
      </c>
      <c r="J31" s="4" t="str">
        <f>[1]Лист1!J5</f>
        <v>нет</v>
      </c>
      <c r="K31" s="4" t="str">
        <f>[1]Лист1!K5</f>
        <v>нет</v>
      </c>
      <c r="L31" s="4">
        <f>[1]Лист1!L5</f>
        <v>0</v>
      </c>
      <c r="M31" s="4" t="str">
        <f>[1]Лист1!M5</f>
        <v>кабинет физики</v>
      </c>
      <c r="N31" s="4" t="str">
        <f>[1]Лист1!N5</f>
        <v>Почетный работник РФ Приказ №235/н от 24.07.2023г.</v>
      </c>
    </row>
    <row r="32" spans="1:18" x14ac:dyDescent="0.25">
      <c r="A32" s="4" t="str">
        <f>[1]Лист1!A6</f>
        <v>Кантиева Кусюм Паталиевна</v>
      </c>
      <c r="B32" s="4">
        <f>[1]Лист1!B6</f>
        <v>23722</v>
      </c>
      <c r="C32" s="4" t="str">
        <f>[1]Лист1!C6</f>
        <v>Высшее, ДГПИ, 1987</v>
      </c>
      <c r="D32" s="4" t="str">
        <f>[1]Лист1!D6</f>
        <v xml:space="preserve">Учитель  физики </v>
      </c>
      <c r="E32" s="4" t="str">
        <f>[1]Лист1!E6</f>
        <v>Учитель физики и математики</v>
      </c>
      <c r="F32" s="4">
        <f>[1]Лист1!F6</f>
        <v>36</v>
      </c>
      <c r="G32" s="4" t="str">
        <f>[1]Лист1!G6</f>
        <v>соответствие, 2019</v>
      </c>
      <c r="H32" s="4" t="str">
        <f>[1]Лист1!H6</f>
        <v>"Реализация требований обновленных ФГОС НОО, ФГОС ООО в работе учителя"  18.08.2022г.Декабрь,2019, 051802291287,г. Махачкала,26.12.2019</v>
      </c>
      <c r="I32" s="4" t="str">
        <f>[1]Лист1!I6</f>
        <v>Исследовательская работа на уроках физики</v>
      </c>
      <c r="J32" s="4" t="str">
        <f>[1]Лист1!J6</f>
        <v>нет</v>
      </c>
      <c r="K32" s="4" t="str">
        <f>[1]Лист1!K6</f>
        <v>нет</v>
      </c>
      <c r="L32" s="4" t="str">
        <f>[1]Лист1!L6</f>
        <v>нет</v>
      </c>
      <c r="M32" s="4" t="str">
        <f>[1]Лист1!M6</f>
        <v>нет</v>
      </c>
      <c r="N32" s="4" t="str">
        <f>[1]Лист1!N6</f>
        <v>нет</v>
      </c>
    </row>
    <row r="33" spans="1:18" x14ac:dyDescent="0.25">
      <c r="A33" s="4" t="str">
        <f>[1]Лист1!A7</f>
        <v>Шамилова Мадина Мухумаевна</v>
      </c>
      <c r="B33" s="4">
        <f>[1]Лист1!B7</f>
        <v>31167</v>
      </c>
      <c r="C33" s="4" t="str">
        <f>[1]Лист1!C7</f>
        <v>Высшее</v>
      </c>
      <c r="D33" s="4" t="str">
        <f>[1]Лист1!D7</f>
        <v>Учитель  физики</v>
      </c>
      <c r="E33" s="4" t="str">
        <f>[1]Лист1!E7</f>
        <v>Учитель физики</v>
      </c>
      <c r="F33" s="4">
        <f>[1]Лист1!F7</f>
        <v>15</v>
      </c>
      <c r="G33" s="4" t="str">
        <f>[1]Лист1!G7</f>
        <v>соответствие, 2019</v>
      </c>
      <c r="H33" s="4" t="str">
        <f>[1]Лист1!H7</f>
        <v>Реализация требований обновленных ФГОС НОО, ФГОС ООО в работе учителя  18.08.2023г.</v>
      </c>
      <c r="I33" s="4" t="str">
        <f>[1]Лист1!I7</f>
        <v>Исследовательская работа на уроках физики</v>
      </c>
      <c r="J33" s="4" t="str">
        <f>[1]Лист1!J7</f>
        <v>нет</v>
      </c>
      <c r="K33" s="4" t="str">
        <f>[1]Лист1!K7</f>
        <v>нет</v>
      </c>
      <c r="L33" s="4" t="str">
        <f>[1]Лист1!L7</f>
        <v>нет</v>
      </c>
      <c r="M33" s="4" t="str">
        <f>[1]Лист1!M7</f>
        <v>нет</v>
      </c>
      <c r="N33" s="4" t="str">
        <f>[1]Лист1!N7</f>
        <v>нет</v>
      </c>
    </row>
    <row r="34" spans="1:18" x14ac:dyDescent="0.25">
      <c r="A34" s="4" t="str">
        <f>[2]Лист1!A5</f>
        <v>Абдурахманов Абдурахман Гаджиявович</v>
      </c>
      <c r="B34" s="4">
        <f>[2]Лист1!B5</f>
        <v>21916</v>
      </c>
      <c r="C34" s="4" t="str">
        <f>[2]Лист1!C5</f>
        <v>высшее, ДГПИ 1982г.</v>
      </c>
      <c r="D34" s="4" t="str">
        <f>[2]Лист1!D5</f>
        <v>учитель физики(7кл., 8кл., 9кл., 10кл., 11кл.),  математики (5кл.)</v>
      </c>
      <c r="E34" s="4" t="str">
        <f>[2]Лист1!E5</f>
        <v>учитель физики НВ №630350</v>
      </c>
      <c r="F34" s="4">
        <f>[2]Лист1!F5</f>
        <v>38</v>
      </c>
      <c r="G34" s="4" t="str">
        <f>[2]Лист1!G5</f>
        <v>высшая, 2019г.</v>
      </c>
      <c r="H34" s="4" t="str">
        <f>[2]Лист1!H5</f>
        <v>ДИРО 2022г.,  №у-103420/б, №464608</v>
      </c>
      <c r="I34" s="4" t="str">
        <f>[2]Лист1!I5</f>
        <v>Формирование функциональной грамотности обучающихся на уроках физика</v>
      </c>
      <c r="J34" s="4">
        <f>[2]Лист1!J5</f>
        <v>0</v>
      </c>
      <c r="K34" s="4">
        <f>[2]Лист1!K5</f>
        <v>0</v>
      </c>
      <c r="L34" s="4" t="str">
        <f>[2]Лист1!L5</f>
        <v>почетный работник просвещения РФ</v>
      </c>
      <c r="M34" s="4">
        <f>[2]Лист1!M5</f>
        <v>0</v>
      </c>
      <c r="N34" s="4">
        <f>[2]Лист1!N5</f>
        <v>0</v>
      </c>
      <c r="O34">
        <f>[2]Лист1!Q5</f>
        <v>0</v>
      </c>
      <c r="P34">
        <f>[2]Лист1!R5</f>
        <v>0</v>
      </c>
    </row>
    <row r="35" spans="1:18" x14ac:dyDescent="0.25">
      <c r="A35" s="4" t="s">
        <v>225</v>
      </c>
      <c r="B35" s="4" t="s">
        <v>226</v>
      </c>
      <c r="C35" s="4" t="s">
        <v>227</v>
      </c>
      <c r="D35" s="4" t="s">
        <v>228</v>
      </c>
      <c r="E35" s="4" t="s">
        <v>229</v>
      </c>
      <c r="F35" s="4">
        <v>11</v>
      </c>
      <c r="G35" s="4"/>
      <c r="H35" s="5">
        <v>45216</v>
      </c>
      <c r="I35" s="4" t="s">
        <v>230</v>
      </c>
      <c r="J35" s="4" t="s">
        <v>231</v>
      </c>
      <c r="K35" s="4" t="s">
        <v>232</v>
      </c>
      <c r="L35" s="4"/>
      <c r="M35" s="4"/>
      <c r="N35" s="4"/>
      <c r="O35" t="s">
        <v>233</v>
      </c>
    </row>
    <row r="36" spans="1:18" x14ac:dyDescent="0.25">
      <c r="A36" s="4" t="s">
        <v>234</v>
      </c>
      <c r="B36" s="5">
        <v>32845</v>
      </c>
      <c r="C36" s="4" t="s">
        <v>235</v>
      </c>
      <c r="D36" s="4" t="s">
        <v>236</v>
      </c>
      <c r="E36" s="4" t="s">
        <v>237</v>
      </c>
      <c r="F36" s="4">
        <v>7</v>
      </c>
      <c r="G36" s="4"/>
      <c r="H36" s="5">
        <v>45252</v>
      </c>
      <c r="I36" s="4" t="s">
        <v>238</v>
      </c>
      <c r="J36" s="4"/>
      <c r="K36" s="4"/>
      <c r="L36" s="4"/>
      <c r="M36" s="4" t="s">
        <v>239</v>
      </c>
      <c r="N36" s="4"/>
      <c r="O36" t="s">
        <v>233</v>
      </c>
    </row>
    <row r="37" spans="1:18" x14ac:dyDescent="0.25">
      <c r="A37" s="4" t="s">
        <v>240</v>
      </c>
      <c r="B37" s="5">
        <v>36858</v>
      </c>
      <c r="C37" s="4" t="s">
        <v>241</v>
      </c>
      <c r="D37" s="4" t="s">
        <v>242</v>
      </c>
      <c r="E37" s="4" t="s">
        <v>243</v>
      </c>
      <c r="F37" s="4">
        <v>3</v>
      </c>
      <c r="G37" s="4" t="s">
        <v>244</v>
      </c>
      <c r="H37" s="4" t="s">
        <v>16</v>
      </c>
      <c r="I37" s="4" t="s">
        <v>245</v>
      </c>
      <c r="J37" s="4" t="s">
        <v>246</v>
      </c>
      <c r="K37" s="4" t="s">
        <v>246</v>
      </c>
      <c r="L37" s="4" t="s">
        <v>246</v>
      </c>
      <c r="M37" s="4" t="s">
        <v>246</v>
      </c>
      <c r="N37" s="4" t="s">
        <v>246</v>
      </c>
    </row>
    <row r="38" spans="1:18" x14ac:dyDescent="0.25">
      <c r="A38" s="4" t="s">
        <v>247</v>
      </c>
      <c r="B38" s="5">
        <v>29766</v>
      </c>
      <c r="C38" s="4" t="s">
        <v>248</v>
      </c>
      <c r="D38" s="4" t="s">
        <v>249</v>
      </c>
      <c r="E38" s="4" t="s">
        <v>250</v>
      </c>
      <c r="F38" s="4">
        <v>21</v>
      </c>
      <c r="G38" s="4" t="s">
        <v>251</v>
      </c>
      <c r="H38" s="4" t="s">
        <v>252</v>
      </c>
      <c r="I38" s="4" t="s">
        <v>253</v>
      </c>
      <c r="J38" s="4" t="s">
        <v>16</v>
      </c>
      <c r="K38" s="4" t="s">
        <v>16</v>
      </c>
      <c r="L38" s="4" t="s">
        <v>16</v>
      </c>
      <c r="M38" s="4" t="s">
        <v>254</v>
      </c>
      <c r="N38" s="4" t="s">
        <v>16</v>
      </c>
    </row>
    <row r="39" spans="1:18" x14ac:dyDescent="0.25">
      <c r="A39" s="4" t="str">
        <f>[3]Лист1!A5</f>
        <v>Гамзатов Ибрагим  Тажутдинович</v>
      </c>
      <c r="B39" s="4">
        <f>[3]Лист1!B5</f>
        <v>22828</v>
      </c>
      <c r="C39" s="4" t="str">
        <f>[3]Лист1!C5</f>
        <v xml:space="preserve">ДГПИ 1986 физич. Фак </v>
      </c>
      <c r="D39" s="4" t="str">
        <f>[3]Лист1!D5</f>
        <v>Завуч по уч.части физика  7,8,9,10,11</v>
      </c>
      <c r="E39" s="4" t="str">
        <f>[3]Лист1!E5</f>
        <v>учитель физики №510816</v>
      </c>
      <c r="F39" s="4">
        <f>[3]Лист1!F5</f>
        <v>39</v>
      </c>
      <c r="G39" s="4" t="str">
        <f>[3]Лист1!G5</f>
        <v>приказ №74 от 30.08.2020г сооответсвие</v>
      </c>
      <c r="H39" s="4" t="str">
        <f>[3]Лист1!H5</f>
        <v>28.03.2017г</v>
      </c>
      <c r="I39" s="4" t="str">
        <f>[3]Лист1!I5</f>
        <v>Развивающее обучение</v>
      </c>
      <c r="J39" s="4" t="str">
        <f>[3]Лист1!J5</f>
        <v xml:space="preserve"> </v>
      </c>
      <c r="K39" s="4">
        <f>[3]Лист1!K5</f>
        <v>0</v>
      </c>
      <c r="L39" s="4">
        <f>[3]Лист1!L5</f>
        <v>0</v>
      </c>
      <c r="M39" s="4">
        <f>[3]Лист1!M5</f>
        <v>0</v>
      </c>
      <c r="N39" s="4" t="str">
        <f>[3]Лист1!N5</f>
        <v xml:space="preserve">Почетная грамота РФ. Приказ №245/Н 23.10.2020 г. </v>
      </c>
    </row>
    <row r="40" spans="1:18" x14ac:dyDescent="0.25">
      <c r="A40" s="4" t="str">
        <f>[4]Лист1!A13</f>
        <v>Вайланматов Забит Алиевич</v>
      </c>
      <c r="B40" s="4" t="str">
        <f>[4]Лист1!B13</f>
        <v>12.12.1957г.</v>
      </c>
      <c r="C40" s="4" t="str">
        <f>[4]Лист1!C13</f>
        <v>вышее-ДГУ -1.06.1988.г.</v>
      </c>
      <c r="D40" s="4" t="str">
        <f>[4]Лист1!D13</f>
        <v>учитель матем. и физики 7-10кл.</v>
      </c>
      <c r="E40" s="4" t="str">
        <f>[4]Лист1!E13</f>
        <v>Физика НВ № 629228</v>
      </c>
      <c r="F40" s="4">
        <f>[4]Лист1!F13</f>
        <v>35</v>
      </c>
      <c r="G40" s="4" t="str">
        <f>[4]Лист1!G13</f>
        <v>первая-2020г № 2720-05/20</v>
      </c>
      <c r="H40" s="4" t="str">
        <f>[4]Лист1!H13</f>
        <v>04094975  №" 461110    ГБУ ДПО РД   "ДИРО" " Реализация требований обновленных ФГОС" НОО,ФГОС ООО в работе учителя"  2022г.(36ч.)</v>
      </c>
      <c r="I40" s="4" t="str">
        <f>[4]Лист1!I13</f>
        <v>Внедрение системно - деятельного подхода на уроках физики</v>
      </c>
      <c r="J40" s="4">
        <f>[4]Лист1!J13</f>
        <v>0</v>
      </c>
      <c r="K40" s="4">
        <f>[4]Лист1!K13</f>
        <v>0</v>
      </c>
      <c r="L40" s="4">
        <f>[4]Лист1!L13</f>
        <v>0</v>
      </c>
      <c r="M40" s="4" t="str">
        <f>[4]Лист1!M13</f>
        <v>каб.физики</v>
      </c>
      <c r="N40" s="4">
        <f>[4]Лист1!N13</f>
        <v>0</v>
      </c>
      <c r="O40" t="str">
        <f>[4]Лист1!Q13</f>
        <v>МКОУ"Нижнеказанищенская СОШ№4"</v>
      </c>
      <c r="P40">
        <f>[4]Лист1!R13</f>
        <v>0</v>
      </c>
      <c r="Q40">
        <f>[4]Лист1!S13</f>
        <v>0</v>
      </c>
      <c r="R40">
        <f>[4]Лист1!T13</f>
        <v>0</v>
      </c>
    </row>
    <row r="41" spans="1:18" x14ac:dyDescent="0.25">
      <c r="A41" s="4" t="str">
        <f>[5]Лист1!A5</f>
        <v>Шугаибов Яхья Важидович</v>
      </c>
      <c r="B41" s="4">
        <f>[5]Лист1!B5</f>
        <v>22210</v>
      </c>
      <c r="C41" s="4" t="str">
        <f>[5]Лист1!C5</f>
        <v>Высшее 1984, ДГПИ</v>
      </c>
      <c r="D41" s="4" t="str">
        <f>[5]Лист1!D5</f>
        <v>Учитель физики, руководитель по безопасности, 7-11 кл</v>
      </c>
      <c r="E41" s="4" t="str">
        <f>[5]Лист1!E5</f>
        <v>Математика и физика, МВ 633157</v>
      </c>
      <c r="F41" s="4">
        <f>[5]Лист1!F5</f>
        <v>40</v>
      </c>
      <c r="G41" s="4" t="str">
        <f>[5]Лист1!G5</f>
        <v>Соответствует занимаемой должности,  Пр №19/3 от 28.05.2016 г.</v>
      </c>
      <c r="H41" s="4" t="str">
        <f>[5]Лист1!H5</f>
        <v>ПК №011221, 11.03.2022 г.; ЧУ ДПО Махачкалинский ЦПК-Академия «Каспий»</v>
      </c>
      <c r="I41" s="4" t="str">
        <f>[5]Лист1!I5</f>
        <v>Экспериментальные, исследовательские</v>
      </c>
      <c r="J41" s="4" t="str">
        <f>[5]Лист1!J5</f>
        <v>Нет</v>
      </c>
      <c r="K41" s="4" t="str">
        <f>[5]Лист1!K5</f>
        <v>Нет</v>
      </c>
      <c r="L41" s="4" t="str">
        <f>[5]Лист1!L5</f>
        <v>Нет</v>
      </c>
      <c r="M41" s="4" t="str">
        <f>[5]Лист1!M5</f>
        <v>Зав каб. Физики</v>
      </c>
      <c r="N41" s="4" t="str">
        <f>[5]Лист1!N5</f>
        <v>Почетный работник общего образования РФ</v>
      </c>
    </row>
    <row r="42" spans="1:18" x14ac:dyDescent="0.25">
      <c r="A42" s="4" t="s">
        <v>151</v>
      </c>
      <c r="B42" s="4" t="s">
        <v>152</v>
      </c>
      <c r="C42" s="4" t="s">
        <v>153</v>
      </c>
      <c r="D42" s="4" t="s">
        <v>154</v>
      </c>
      <c r="E42" s="4" t="s">
        <v>155</v>
      </c>
      <c r="F42" s="4">
        <v>35</v>
      </c>
      <c r="G42" s="4" t="s">
        <v>156</v>
      </c>
      <c r="H42" s="4" t="s">
        <v>157</v>
      </c>
      <c r="I42" s="4" t="s">
        <v>158</v>
      </c>
      <c r="J42" s="4" t="s">
        <v>16</v>
      </c>
      <c r="K42" s="4" t="s">
        <v>16</v>
      </c>
      <c r="L42" s="4" t="s">
        <v>16</v>
      </c>
      <c r="M42" s="4" t="s">
        <v>159</v>
      </c>
      <c r="N42" s="4" t="s">
        <v>16</v>
      </c>
    </row>
    <row r="43" spans="1:18" x14ac:dyDescent="0.25">
      <c r="A43" s="4" t="str">
        <f>[6]Лист1!A5</f>
        <v>Адуева Джавгарат Герейхановна</v>
      </c>
      <c r="B43" s="4" t="str">
        <f>[6]Лист1!B5</f>
        <v>03.03.1969г.</v>
      </c>
      <c r="C43" s="4" t="str">
        <f>[6]Лист1!C5</f>
        <v>высш. ДГУ, 1994г.</v>
      </c>
      <c r="D43" s="4" t="str">
        <f>[6]Лист1!D5</f>
        <v>учит.физики,математ 7,8,9кл</v>
      </c>
      <c r="E43" s="4" t="str">
        <f>[6]Лист1!E5</f>
        <v>учит.физики и матем. № 376549</v>
      </c>
      <c r="F43" s="4">
        <f>[6]Лист1!F5</f>
        <v>27</v>
      </c>
      <c r="G43" s="4" t="str">
        <f>[6]Лист1!G5</f>
        <v>соответствие, 2021г, Приказ №18 от 11.05.2021г.</v>
      </c>
      <c r="H43" s="4" t="str">
        <f>[6]Лист1!H5</f>
        <v>2022г. ГБУ ДПО РД "ДИРО" № 04 094967</v>
      </c>
      <c r="I43" s="4" t="str">
        <f>[6]Лист1!I5</f>
        <v xml:space="preserve">игровая </v>
      </c>
      <c r="J43" s="4" t="str">
        <f>[6]Лист1!J5</f>
        <v>не является</v>
      </c>
      <c r="K43" s="4" t="str">
        <f>[6]Лист1!K5</f>
        <v>не участвовала</v>
      </c>
      <c r="L43" s="4" t="str">
        <f>[6]Лист1!L5</f>
        <v>не имеет</v>
      </c>
      <c r="M43" s="4" t="str">
        <f>[6]Лист1!M5</f>
        <v>нет</v>
      </c>
      <c r="N43" s="4" t="str">
        <f>[6]Лист1!N5</f>
        <v xml:space="preserve">не имеет </v>
      </c>
      <c r="O43">
        <f>[6]Лист1!Q5</f>
        <v>0</v>
      </c>
      <c r="P43">
        <f>[6]Лист1!R5</f>
        <v>0</v>
      </c>
    </row>
    <row r="44" spans="1:18" x14ac:dyDescent="0.25">
      <c r="A44" s="4" t="str">
        <f>[7]Лист1!A5</f>
        <v>Абдурахманова Альбина Джамбулаевна</v>
      </c>
      <c r="B44" s="4" t="str">
        <f>[7]Лист1!B5</f>
        <v>18.02.1991.</v>
      </c>
      <c r="C44" s="4" t="str">
        <f>[7]Лист1!C5</f>
        <v>Высшее ДГПУ - 2016 г.</v>
      </c>
      <c r="D44" s="4" t="str">
        <f>[7]Лист1!D5</f>
        <v>физика 7,8,9,10,11</v>
      </c>
      <c r="E44" s="4" t="str">
        <f>[7]Лист1!E5</f>
        <v>математики и информатики № 100524  2659557</v>
      </c>
      <c r="F44" s="4">
        <f>[7]Лист1!F5</f>
        <v>11</v>
      </c>
      <c r="G44" s="4" t="str">
        <f>[7]Лист1!G5</f>
        <v>Высшая Приказ № 5 02-2-276 от 12.07 24 года</v>
      </c>
      <c r="H44" s="4" t="str">
        <f>[7]Лист1!H5</f>
        <v xml:space="preserve">нет </v>
      </c>
      <c r="I44" s="4" t="str">
        <f>[7]Лист1!I5</f>
        <v>"Формирование и развитие УУД на уроках физики в условиях реализации ФГОС"</v>
      </c>
      <c r="J44" s="4">
        <f>[7]Лист1!J5</f>
        <v>0</v>
      </c>
      <c r="K44" s="4">
        <f>[7]Лист1!K5</f>
        <v>0</v>
      </c>
      <c r="L44" s="4" t="str">
        <f>[7]Лист1!L5</f>
        <v xml:space="preserve">нет </v>
      </c>
      <c r="M44" s="4" t="str">
        <f>[7]Лист1!M5</f>
        <v xml:space="preserve">нет </v>
      </c>
      <c r="N44" s="4" t="str">
        <f>[7]Лист1!N5</f>
        <v>нет</v>
      </c>
      <c r="O44">
        <f>[7]Лист1!Q5</f>
        <v>0</v>
      </c>
      <c r="P44">
        <f>[7]Лист1!R5</f>
        <v>0</v>
      </c>
    </row>
    <row r="45" spans="1:18" x14ac:dyDescent="0.25">
      <c r="A45" s="4" t="str">
        <f>[8]Лист1!A16</f>
        <v>Яхияев Мухтар Гиличович</v>
      </c>
      <c r="B45" s="4">
        <f>[8]Лист1!B16</f>
        <v>21741</v>
      </c>
      <c r="C45" s="4" t="str">
        <f>[8]Лист1!C16</f>
        <v>ДГУ-1982</v>
      </c>
      <c r="D45" s="4" t="str">
        <f>[8]Лист1!D16</f>
        <v>помощник директора</v>
      </c>
      <c r="E45" s="4" t="str">
        <f>[8]Лист1!E16</f>
        <v>физика</v>
      </c>
      <c r="F45" s="4">
        <f>[8]Лист1!F16</f>
        <v>41</v>
      </c>
      <c r="G45" s="4" t="str">
        <f>[8]Лист1!G16</f>
        <v>соответствие</v>
      </c>
      <c r="H45" s="4" t="str">
        <f>[8]Лист1!H16</f>
        <v>06-24.11.2012</v>
      </c>
      <c r="I45" s="4" t="str">
        <f>[8]Лист1!I16</f>
        <v>Организация работы с одаренными детьми</v>
      </c>
      <c r="J45" s="4">
        <f>[8]Лист1!J16</f>
        <v>0</v>
      </c>
      <c r="K45" s="4">
        <f>[8]Лист1!K16</f>
        <v>0</v>
      </c>
      <c r="L45" s="4">
        <f>[8]Лист1!L16</f>
        <v>0</v>
      </c>
      <c r="M45" s="4">
        <f>[8]Лист1!M16</f>
        <v>0</v>
      </c>
      <c r="N45" s="4">
        <f>[8]Лист1!N16</f>
        <v>0</v>
      </c>
    </row>
    <row r="46" spans="1:18" x14ac:dyDescent="0.25">
      <c r="A46" s="4" t="str">
        <f>[8]Лист1!A53</f>
        <v>Исагаджиева Захра Магомедовна</v>
      </c>
      <c r="B46" s="4">
        <f>[8]Лист1!B53</f>
        <v>28493</v>
      </c>
      <c r="C46" s="4" t="str">
        <f>[8]Лист1!C53</f>
        <v>БПК-1998, ДГПУ-2004</v>
      </c>
      <c r="D46" s="4" t="str">
        <f>[8]Лист1!D53</f>
        <v>физика 7-11</v>
      </c>
      <c r="E46" s="4" t="str">
        <f>[8]Лист1!E53</f>
        <v>физика</v>
      </c>
      <c r="F46" s="4">
        <f>[8]Лист1!F53</f>
        <v>26</v>
      </c>
      <c r="G46" s="4" t="str">
        <f>[8]Лист1!G53</f>
        <v>выс.№995-05/20</v>
      </c>
      <c r="H46" s="4" t="str">
        <f>[8]Лист1!H53</f>
        <v>02.06-30.10.2020</v>
      </c>
      <c r="I46" s="4" t="str">
        <f>[8]Лист1!I53</f>
        <v>Использование проблемно-поискового метода на уроках математики в условиях ФГОС ООО</v>
      </c>
      <c r="J46" s="4">
        <f>[8]Лист1!J53</f>
        <v>0</v>
      </c>
      <c r="K46" s="4">
        <f>[8]Лист1!K53</f>
        <v>0</v>
      </c>
      <c r="L46" s="4">
        <f>[8]Лист1!L53</f>
        <v>0</v>
      </c>
      <c r="M46" s="4">
        <f>[8]Лист1!M53</f>
        <v>0</v>
      </c>
      <c r="N46" s="4">
        <f>[8]Лист1!N53</f>
        <v>0</v>
      </c>
    </row>
    <row r="47" spans="1:18" x14ac:dyDescent="0.25">
      <c r="A47" s="4" t="str">
        <f>[9]Лист1!A6</f>
        <v>Шихимова Маржанат Муртцалиевна</v>
      </c>
      <c r="B47" s="4">
        <f>[9]Лист1!B6</f>
        <v>21697</v>
      </c>
      <c r="C47" s="4" t="str">
        <f>[9]Лист1!C6</f>
        <v xml:space="preserve">высшее ДГПИ 1983г
</v>
      </c>
      <c r="D47" s="4" t="str">
        <f>[9]Лист1!D6</f>
        <v>Директор. Физика и вер.статистики (7,8,9кл)</v>
      </c>
      <c r="E47" s="4" t="str">
        <f>[9]Лист1!E6</f>
        <v>Учитель математики КВ№360513</v>
      </c>
      <c r="F47" s="4">
        <f>[9]Лист1!F6</f>
        <v>45</v>
      </c>
      <c r="G47" s="4" t="str">
        <f>[9]Лист1!G6</f>
        <v>Высшая №</v>
      </c>
      <c r="H47" s="4" t="str">
        <f>[9]Лист1!H6</f>
        <v>г. Махачкала «ДИРО» с 04.08.2022г по 18.08.2022г. «Реализация требований обновлённых ФГОС НОО, ФГОС ООО в работе учителя» № 04 094933</v>
      </c>
      <c r="I47" s="4">
        <f>[9]Лист1!I6</f>
        <v>0</v>
      </c>
      <c r="J47" s="4">
        <f>[9]Лист1!J6</f>
        <v>0</v>
      </c>
      <c r="K47" s="4">
        <f>[9]Лист1!K6</f>
        <v>0</v>
      </c>
      <c r="L47" s="4">
        <f>[9]Лист1!L6</f>
        <v>0</v>
      </c>
      <c r="M47" s="4">
        <f>[9]Лист1!M6</f>
        <v>0</v>
      </c>
      <c r="N47" s="4" t="str">
        <f>[9]Лист1!N6</f>
        <v>Почетный работник в сфере образования№ 235/н от 24 июля 2023г</v>
      </c>
      <c r="O47" t="str">
        <f>[9]Лист1!Q6</f>
        <v>МКОУ "ЧабанмахинскаяСОШ"</v>
      </c>
    </row>
    <row r="48" spans="1:18" x14ac:dyDescent="0.25">
      <c r="A48" s="4" t="str">
        <f>[10]Лист1!A17</f>
        <v>Мамаев Анвар Магомедович</v>
      </c>
      <c r="B48" s="4">
        <f>[10]Лист1!B17</f>
        <v>27054</v>
      </c>
      <c r="C48" s="4" t="str">
        <f>[10]Лист1!C17</f>
        <v>ДГУ-4курс</v>
      </c>
      <c r="D48" s="4" t="str">
        <f>[10]Лист1!D17</f>
        <v>Уч. Физики химии</v>
      </c>
      <c r="E48" s="4" t="str">
        <f>[10]Лист1!E17</f>
        <v>Уч. Физики</v>
      </c>
      <c r="F48" s="4">
        <f>[10]Лист1!F17</f>
        <v>25</v>
      </c>
      <c r="G48" s="4" t="str">
        <f>[10]Лист1!G17</f>
        <v>соотв. №25/А от 20.07.24г.</v>
      </c>
      <c r="H48" s="4" t="str">
        <f>[10]Лист1!H17</f>
        <v>04094931-2022г.Махачкала</v>
      </c>
      <c r="I48" s="4" t="str">
        <f>[10]Лист1!I17</f>
        <v>колибанное движения. Свободные колибания</v>
      </c>
      <c r="J48" s="4" t="str">
        <f>[10]Лист1!J17</f>
        <v>.</v>
      </c>
      <c r="K48" s="4">
        <f>[10]Лист1!K17</f>
        <v>0</v>
      </c>
      <c r="L48" s="4">
        <f>[10]Лист1!L17</f>
        <v>0</v>
      </c>
      <c r="M48" s="4" t="str">
        <f>[10]Лист1!M17</f>
        <v>Физики</v>
      </c>
      <c r="N48" s="4">
        <f>[10]Лист1!N17</f>
        <v>0</v>
      </c>
      <c r="O48" t="str">
        <f>[10]Лист1!Q17</f>
        <v>Чанкурбенская СОШ</v>
      </c>
    </row>
    <row r="49" spans="1:14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4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spans="1:14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1:14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1:14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1:14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 spans="1:14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 spans="1:14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 spans="1:14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spans="1:14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 spans="1:14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 spans="1:14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1:14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 spans="1:14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 spans="1:14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 spans="1:14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 spans="1:14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4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spans="1:14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spans="1:14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 spans="1:14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</row>
    <row r="75" spans="1:14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</row>
    <row r="76" spans="1:14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</row>
    <row r="77" spans="1:14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</row>
    <row r="78" spans="1:14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 spans="1:14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</row>
    <row r="80" spans="1:14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 spans="1:14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</row>
    <row r="82" spans="1:14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 spans="1:14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 spans="1:14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  <row r="85" spans="1:14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 spans="1:14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</row>
    <row r="87" spans="1:14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 spans="1:14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  <row r="89" spans="1:14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 spans="1:14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</row>
    <row r="91" spans="1:14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</row>
    <row r="92" spans="1:14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 spans="1:14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</row>
    <row r="94" spans="1:14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 spans="1:14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 spans="1:14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spans="1:14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1:14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1:14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</row>
    <row r="100" spans="1:14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1:14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 spans="1:14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 spans="1:14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 spans="1:14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 spans="1:14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</row>
    <row r="106" spans="1:14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 spans="1:14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</row>
    <row r="109" spans="1:14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0" spans="1:14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 spans="1:14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 spans="1:14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 spans="1:14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</row>
    <row r="114" spans="1:14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</row>
    <row r="115" spans="1:14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</row>
    <row r="116" spans="1:14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</row>
    <row r="117" spans="1:14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</row>
    <row r="118" spans="1:14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</row>
    <row r="119" spans="1:14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</row>
    <row r="120" spans="1:14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</row>
    <row r="121" spans="1:14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</row>
    <row r="122" spans="1:14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</row>
    <row r="123" spans="1:14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</row>
    <row r="124" spans="1:14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</row>
    <row r="125" spans="1:14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</row>
    <row r="126" spans="1:14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</row>
    <row r="127" spans="1:14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</row>
    <row r="128" spans="1:14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</row>
    <row r="129" spans="1:14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</row>
    <row r="130" spans="1:14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</row>
    <row r="131" spans="1:14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2" spans="1:14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</row>
    <row r="133" spans="1:14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</row>
    <row r="134" spans="1:14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</row>
    <row r="135" spans="1:14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</row>
    <row r="136" spans="1:14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</row>
    <row r="137" spans="1:14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</row>
    <row r="138" spans="1:14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</row>
    <row r="139" spans="1:14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</row>
    <row r="140" spans="1:14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</row>
    <row r="141" spans="1:14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</row>
    <row r="142" spans="1:14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</row>
    <row r="143" spans="1:14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</row>
    <row r="144" spans="1:14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</row>
    <row r="145" spans="1:14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</row>
    <row r="146" spans="1:14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</row>
    <row r="147" spans="1:14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</row>
    <row r="148" spans="1:14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</row>
    <row r="149" spans="1:14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</row>
    <row r="150" spans="1:14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</row>
    <row r="151" spans="1:14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</row>
    <row r="152" spans="1:14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</row>
    <row r="153" spans="1:14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</row>
    <row r="154" spans="1:14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</row>
    <row r="155" spans="1:14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</row>
    <row r="156" spans="1:14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</row>
    <row r="157" spans="1:14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</row>
    <row r="158" spans="1:14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</row>
    <row r="159" spans="1:14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</row>
    <row r="160" spans="1:14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</row>
    <row r="161" spans="1:14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</row>
    <row r="162" spans="1:14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</row>
    <row r="163" spans="1:14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</row>
    <row r="164" spans="1:14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</row>
    <row r="165" spans="1:14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</row>
    <row r="166" spans="1:14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</row>
    <row r="167" spans="1:14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</row>
    <row r="168" spans="1:14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</row>
    <row r="169" spans="1:14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</row>
    <row r="170" spans="1:14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</row>
    <row r="171" spans="1:14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</row>
    <row r="172" spans="1:14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</row>
    <row r="173" spans="1:14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</row>
    <row r="174" spans="1:14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</row>
    <row r="175" spans="1:14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</row>
    <row r="176" spans="1:14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</row>
    <row r="177" spans="1:14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</row>
  </sheetData>
  <mergeCells count="2">
    <mergeCell ref="A2:I2"/>
    <mergeCell ref="C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6</dc:creator>
  <cp:lastModifiedBy>PC</cp:lastModifiedBy>
  <dcterms:created xsi:type="dcterms:W3CDTF">2006-09-28T02:33:49Z</dcterms:created>
  <dcterms:modified xsi:type="dcterms:W3CDTF">2024-12-03T12:58:54Z</dcterms:modified>
</cp:coreProperties>
</file>